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ti\04 IVC\INVESTICIJE 2026\06 UREDITEV PLATOJA V ROMSKEM NASELJU OTOČEC\01 PROJEKTNA DOKUMENTACIJA\"/>
    </mc:Choice>
  </mc:AlternateContent>
  <xr:revisionPtr revIDLastSave="0" documentId="13_ncr:1_{44B73F18-71D1-44F0-A48A-E009904479BF}" xr6:coauthVersionLast="47" xr6:coauthVersionMax="47" xr10:uidLastSave="{00000000-0000-0000-0000-000000000000}"/>
  <bookViews>
    <workbookView xWindow="28680" yWindow="-120" windowWidth="29040" windowHeight="15720" xr2:uid="{650465FD-3C5C-44F3-B605-9DA1A210FA67}"/>
  </bookViews>
  <sheets>
    <sheet name="POPIS_DEL" sheetId="1" r:id="rId1"/>
    <sheet name="REKAPITULACIJA" sheetId="2" r:id="rId2"/>
  </sheets>
  <externalReferences>
    <externalReference r:id="rId3"/>
  </externalReferences>
  <definedNames>
    <definedName name="datum">!#REF!</definedName>
    <definedName name="DDV">!#REF!</definedName>
    <definedName name="DEL">!#REF!</definedName>
    <definedName name="DobMont">!#REF!</definedName>
    <definedName name="Excel_BuiltIn_Print_Area_1">"$#REF!.$A$1:$AMJ$65512"</definedName>
    <definedName name="Excel_BuiltIn_Print_Area_1_1">"$#REF!.$A$1:$AMJ$65512"</definedName>
    <definedName name="Excel_BuiltIn_Print_Area_1_1_1">"$#REF!.$A$1:$IV$65510"</definedName>
    <definedName name="Excel_BuiltIn_Print_Area_1_1_1_1">"$#REF!.$A$1:$IV$65510"</definedName>
    <definedName name="Excel_BuiltIn_Print_Area_10">"$#REF!.$A$1065:$AMJ$65512"</definedName>
    <definedName name="Excel_BuiltIn_Print_Area_10_1">"$#REF!.$A$1065:$AMJ$65512"</definedName>
    <definedName name="Excel_BuiltIn_Print_Area_10_1_1">"$#REF!.$A$1065:$AMJ$65512"</definedName>
    <definedName name="Excel_BuiltIn_Print_Area_11">"$#REF!.$A$1065:$AMJ$65512"</definedName>
    <definedName name="Excel_BuiltIn_Print_Area_11_1">"$#REF!.$A$1065:$AMJ$65512"</definedName>
    <definedName name="Excel_BuiltIn_Print_Area_11_1_1">"$#REF!.$A$1:$IV$65486"</definedName>
    <definedName name="Excel_BuiltIn_Print_Area_11_1_1_1">"$#REF!.$A$1:$IV$65486"</definedName>
    <definedName name="Excel_BuiltIn_Print_Area_12">"$#REF!.$A$1065:$AMJ$65512"</definedName>
    <definedName name="Excel_BuiltIn_Print_Area_12_1">"$#REF!.$A$1065:$AMJ$65512"</definedName>
    <definedName name="Excel_BuiltIn_Print_Area_12_1_1">"$#REF!.$A$1065:$AMJ$65512"</definedName>
    <definedName name="Excel_BuiltIn_Print_Area_13">"$#REF!.$A$1065:$AMJ$65512"</definedName>
    <definedName name="Excel_BuiltIn_Print_Area_13_1">"$#REF!.$A$1065:$AMJ$65512"</definedName>
    <definedName name="Excel_BuiltIn_Print_Area_13_1_1">"$#REF!.$A$1065:$AMJ$65512"</definedName>
    <definedName name="Excel_BuiltIn_Print_Area_14">"$#REF!.$A$1065:$AMJ$65512"</definedName>
    <definedName name="Excel_BuiltIn_Print_Area_14_1">"$#REF!.$A$1:$IV$64784"</definedName>
    <definedName name="Excel_BuiltIn_Print_Area_14_1_1">"$#REF!.$A$1:$IV$65536"</definedName>
    <definedName name="Excel_BuiltIn_Print_Area_14_1_1_1">"$#REF!.$A$1:$IV$64784"</definedName>
    <definedName name="Excel_BuiltIn_Print_Area_14_1_1_1_1">"$#REF!.$A$1:$IV$64784"</definedName>
    <definedName name="Excel_BuiltIn_Print_Area_15">"$#REF!.$A$1065:$AMJ$65512"</definedName>
    <definedName name="Excel_BuiltIn_Print_Area_15_1">"$#REF!.$A$1:$IV$65471"</definedName>
    <definedName name="Excel_BuiltIn_Print_Area_15_1_1">"$#REF!.$A$1:$IV$65536"</definedName>
    <definedName name="Excel_BuiltIn_Print_Area_15_1_1_1">"$#REF!.$A$1:$IV$65536"</definedName>
    <definedName name="Excel_BuiltIn_Print_Area_16">"$#REF!.$A$1065:$AMJ$65512"</definedName>
    <definedName name="Excel_BuiltIn_Print_Area_16_1">"$#REF!.$A$1:$IV$64784"</definedName>
    <definedName name="Excel_BuiltIn_Print_Area_16_1_1">"$#REF!.$A$1:$IV$65536"</definedName>
    <definedName name="Excel_BuiltIn_Print_Area_16_1_1_1">"$#REF!.$A$1:$IV$64784"</definedName>
    <definedName name="Excel_BuiltIn_Print_Area_16_1_1_1_1">"$#REF!.$A$1:$IV$64784"</definedName>
    <definedName name="Excel_BuiltIn_Print_Area_17_1">"$#REF!.$A$1:$IV$65399"</definedName>
    <definedName name="Excel_BuiltIn_Print_Area_18">"$#REF!.$A$1:$IV$65532"</definedName>
    <definedName name="Excel_BuiltIn_Print_Area_18_1">"$#REF!.$A$1:$IV$65532"</definedName>
    <definedName name="Excel_BuiltIn_Print_Area_2">!#REF!</definedName>
    <definedName name="Excel_BuiltIn_Print_Area_2_1_1">!#REF!</definedName>
    <definedName name="Excel_BuiltIn_Print_Area_3">NA()</definedName>
    <definedName name="Excel_BuiltIn_Print_Area_3_1">NA()</definedName>
    <definedName name="Excel_BuiltIn_Print_Area_3_1_1">"$#REF!.$A$1:$AMJ$65444"</definedName>
    <definedName name="Excel_BuiltIn_Print_Area_3_1_1_1">"$#REF!.$A$1:$IV$65520"</definedName>
    <definedName name="Excel_BuiltIn_Print_Area_3_1_1_1_1">"$#REF!.$A$1:$IV$65520"</definedName>
    <definedName name="Excel_BuiltIn_Print_Area_4">!#REF!</definedName>
    <definedName name="Excel_BuiltIn_Print_Area_4_1">!#REF!</definedName>
    <definedName name="Excel_BuiltIn_Print_Area_4_1_1">!#REF!</definedName>
    <definedName name="Excel_BuiltIn_Print_Area_4_1_1_1">!#REF!</definedName>
    <definedName name="Excel_BuiltIn_Print_Area_5">!#REF!</definedName>
    <definedName name="Excel_BuiltIn_Print_Area_5_1">!#REF!</definedName>
    <definedName name="Excel_BuiltIn_Print_Area_5_1_1">!#REF!</definedName>
    <definedName name="Excel_BuiltIn_Print_Area_5_1_1_1">!#REF!</definedName>
    <definedName name="Excel_BuiltIn_Print_Area_5_1_1_1_1">!#REF!</definedName>
    <definedName name="Excel_BuiltIn_Print_Area_6_1">!#REF!</definedName>
    <definedName name="Excel_BuiltIn_Print_Area_6_1_1">!#REF!</definedName>
    <definedName name="Excel_BuiltIn_Print_Area_6_1_1_1">!#REF!</definedName>
    <definedName name="Excel_BuiltIn_Print_Area_6_1_1_1_1_1">"$#REF!.$A$1:$IV$65358"</definedName>
    <definedName name="Excel_BuiltIn_Print_Area_7">!#REF!</definedName>
    <definedName name="Excel_BuiltIn_Print_Area_7_1">!#REF!</definedName>
    <definedName name="Excel_BuiltIn_Print_Area_7_1_1">!#REF!</definedName>
    <definedName name="Excel_BuiltIn_Print_Area_8">"$#REF!.$A$1065:$AMJ$65512"</definedName>
    <definedName name="Excel_BuiltIn_Print_Area_8_1">"$#REF!.$A$1065:$AMJ$65512"</definedName>
    <definedName name="Excel_BuiltIn_Print_Area_8_1_1">"$#REF!.$A$1065:$AMJ$65512"</definedName>
    <definedName name="Excel_BuiltIn_Print_Area_9">"$#REF!.$A$1065:$AMJ$65512"</definedName>
    <definedName name="Excel_BuiltIn_Print_Area_9_1">"$#REF!.$A$1065:$AMJ$65512"</definedName>
    <definedName name="Excel_BuiltIn_Print_Area_9_1_1">"$#REF!.$A$1:$IV$65088"</definedName>
    <definedName name="Excel_BuiltIn_Print_Area_9_1_1_1">"$#REF!.$A$1:$IV$65088"</definedName>
    <definedName name="FakStro">!#REF!</definedName>
    <definedName name="FaktStro">[1]osnova!$B$14</definedName>
    <definedName name="investicija">!#REF!</definedName>
    <definedName name="OZN">!#REF!</definedName>
    <definedName name="_xlnm.Print_Area" localSheetId="1">REKAPITULACIJA!$A$1:$D$16</definedName>
    <definedName name="Reviz">!#REF!</definedName>
    <definedName name="stmape">!#REF!</definedName>
    <definedName name="stnac">!#REF!</definedName>
    <definedName name="stpro">!#REF!</definedName>
    <definedName name="TecEURO">[1]osnova!$B$12</definedName>
    <definedName name="tocka">!#REF!</definedName>
    <definedName name="zaporedje">(!#REF!,!#REF!,!#REF!,!#REF!)</definedName>
    <definedName name="žaluzije">(!#REF!,!#REF!,!#REF!,!#REF!)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30" i="1"/>
  <c r="F20" i="1"/>
  <c r="F15" i="1"/>
  <c r="F14" i="1"/>
  <c r="A10" i="2"/>
  <c r="A8" i="2"/>
  <c r="A6" i="2"/>
  <c r="F31" i="1"/>
  <c r="F29" i="1"/>
  <c r="F28" i="1"/>
  <c r="F27" i="1"/>
  <c r="F21" i="1"/>
  <c r="F19" i="1"/>
  <c r="F17" i="1"/>
  <c r="F16" i="1"/>
  <c r="F8" i="1"/>
  <c r="F33" i="1" l="1"/>
  <c r="D10" i="2" s="1"/>
  <c r="F23" i="1"/>
  <c r="D8" i="2" s="1"/>
  <c r="F10" i="1"/>
  <c r="D6" i="2" s="1"/>
  <c r="F35" i="1" l="1"/>
  <c r="F36" i="1" s="1"/>
  <c r="F37" i="1" s="1"/>
  <c r="D12" i="2"/>
  <c r="D13" i="2" s="1"/>
  <c r="D14" i="2" s="1"/>
  <c r="D15" i="2" s="1"/>
  <c r="D16" i="2" s="1"/>
  <c r="F38" i="1" l="1"/>
  <c r="F39" i="1" s="1"/>
</calcChain>
</file>

<file path=xl/sharedStrings.xml><?xml version="1.0" encoding="utf-8"?>
<sst xmlns="http://schemas.openxmlformats.org/spreadsheetml/2006/main" count="68" uniqueCount="47">
  <si>
    <t>POPIS DEL - UREDITEV PLATOJA ZA POSTAVITEV KONTEJNARSKE ZLOŽENKE</t>
  </si>
  <si>
    <t>INVESTITOR: MESTNA OBČINA NOVO MESTO</t>
  </si>
  <si>
    <t>I. PRIRAVLJALNA DELA</t>
  </si>
  <si>
    <t>Zap. št.</t>
  </si>
  <si>
    <t>Opis del</t>
  </si>
  <si>
    <t>EM</t>
  </si>
  <si>
    <t>Količina</t>
  </si>
  <si>
    <t>Cena / enoto</t>
  </si>
  <si>
    <t>Cena</t>
  </si>
  <si>
    <t>1.</t>
  </si>
  <si>
    <t>m3</t>
  </si>
  <si>
    <t>2.</t>
  </si>
  <si>
    <t>kos</t>
  </si>
  <si>
    <t>3.</t>
  </si>
  <si>
    <t>m2</t>
  </si>
  <si>
    <t>4.</t>
  </si>
  <si>
    <t>Skupaj pripravljalna dela</t>
  </si>
  <si>
    <t>II.  ZEMELJSKA DELA</t>
  </si>
  <si>
    <t>Široki izkop vezljive zemljine - 3. kategorije - strojno z nakladanjem in odvozom na deponijo</t>
  </si>
  <si>
    <t>Ureditev planuma temeljnih tal vezljive zemljine – 3. kategorije</t>
  </si>
  <si>
    <t>Izdelava nevezane nosilne plasti enakomerno zrnatega drobljenca iz kamnine v debelini do 60 cm</t>
  </si>
  <si>
    <t>Ureditev planuma platoja</t>
  </si>
  <si>
    <t>5.</t>
  </si>
  <si>
    <t>Strojni izkop kabelskega jarka širine 0,5 m in globine 0,9 m v terenu III. ktg., izdelava podlage iz mivke v debelini 10 cm, polaganje1x stigmaflex cevi f63 mm, obetoniranje cevi na spojih cevi, zasip s peskom granulacije 3-7mm ter nabijanje po slojih 20 cm, polaganje ozemljilnega valjanca, polaganje PVC opozorilnega traku, odvoz odvečnega materiala
OPOMBA: Elektro priključek</t>
  </si>
  <si>
    <t>m1</t>
  </si>
  <si>
    <t>6.</t>
  </si>
  <si>
    <t>Strojni izkop kabelskega jarka širine 0,5 m in globine 0,9 m v terenu III. ktg., izdelava podlage iz mivke v debelini 10 cm, polaganje1x stigmaflex cevi f63 mm, obetoniranje cevi na spojih cevi, zasip s peskom granulacije 3-7mm ter nabijanje po slojih 20 cm, 
OPOMBA: vodovodni priključek</t>
  </si>
  <si>
    <t>7.</t>
  </si>
  <si>
    <t xml:space="preserve">Izdelava kanalizacije iz cevi iz polivinilklorida, vključno s podložno plastjo iz cementnega betona, v globini do 1,0 m PVC-U, SN 8 kN/m2, DN 110 mm </t>
  </si>
  <si>
    <t>Skupaj  zemeljska dela</t>
  </si>
  <si>
    <t>IV.  GRADBENA DELA</t>
  </si>
  <si>
    <t>Dobava in vgradnja nepretočne greznice (min 4 m3) (npr.: Betonski monolitni zbiralnik - GOREC)</t>
  </si>
  <si>
    <t>Izdelava jaška iz BC, krožnega prereza s premerom 60 cm, globokega  do 1,0 m
OPOMBA: priključni jašek pod zloženko</t>
  </si>
  <si>
    <t xml:space="preserve">Izdelava vodovodnega priključka iz cevi iz polietilena s premerom 32x3.0 mm 
</t>
  </si>
  <si>
    <t>8.</t>
  </si>
  <si>
    <t>Dobava in polaganje prefabriciranih betonskih temlejev 60 x 40 x 10 cm za kontejnarsko zloženko npr: REM d.o.o.</t>
  </si>
  <si>
    <t>Skupaj gradbena dela</t>
  </si>
  <si>
    <t>Vsa dela skupaj</t>
  </si>
  <si>
    <t>nepredvidena dela 15%</t>
  </si>
  <si>
    <t>vrednost brez ddv</t>
  </si>
  <si>
    <t>ddv 22%</t>
  </si>
  <si>
    <t>vrednost z DDV</t>
  </si>
  <si>
    <t>POPIS DEL - UREDITEV PLATOJA PRI AVTOBUSNI POSTAJI</t>
  </si>
  <si>
    <t>Nepredvidena dela 15%</t>
  </si>
  <si>
    <t xml:space="preserve">Odstranitev grmovja z odvozom na deponijo </t>
  </si>
  <si>
    <t>Dobava, dostava in montaža nerjaveče mrežne žične ograje skupne višine 1,5 m (mreža 5x5 cm) vključno z vsem drobnim materialom (temelji, stebrički, …)</t>
  </si>
  <si>
    <t>Izdelava nevezane obrabne plasti enakomerno zrnatega drobljenca zrnavosti 16-32 iz kamnine v debelini do 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</si>
</sst>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.00&quot; &quot;;&quot;-&quot;* #,##0.00&quot; &quot;;&quot; &quot;* &quot;-&quot;#&quot; &quot;;&quot; &quot;@&quot; &quot;"/>
    <numFmt numFmtId="165" formatCode="#,##0.00&quot; &quot;[$€-424]"/>
    <numFmt numFmtId="166" formatCode="mmm&quot;.&quot;yy"/>
  </numFmts>
  <fonts count="6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8D3EF"/>
        <bgColor rgb="FFB8D3E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Font="0" applyBorder="0" applyProtection="0"/>
  </cellStyleXfs>
  <cellXfs count="27">
    <xf numFmtId="0" fontId="0" fillId="0" borderId="0" xfId="0"/>
    <xf numFmtId="0" fontId="2" fillId="0" borderId="0" xfId="2" applyFont="1" applyAlignment="1">
      <alignment horizontal="left"/>
    </xf>
    <xf numFmtId="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166" fontId="2" fillId="0" borderId="0" xfId="2" applyNumberFormat="1" applyFont="1" applyAlignment="1">
      <alignment horizontal="left"/>
    </xf>
    <xf numFmtId="0" fontId="4" fillId="2" borderId="0" xfId="2" applyFont="1" applyFill="1" applyAlignment="1">
      <alignment horizontal="left"/>
    </xf>
    <xf numFmtId="4" fontId="3" fillId="0" borderId="0" xfId="2" applyNumberFormat="1" applyFont="1" applyAlignment="1">
      <alignment horizontal="center" wrapText="1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1" applyFont="1" applyAlignment="1" applyProtection="1">
      <alignment horizontal="center"/>
      <protection locked="0"/>
    </xf>
    <xf numFmtId="0" fontId="2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 wrapText="1"/>
    </xf>
    <xf numFmtId="4" fontId="3" fillId="0" borderId="1" xfId="2" applyNumberFormat="1" applyFont="1" applyBorder="1" applyAlignment="1">
      <alignment horizontal="center"/>
    </xf>
    <xf numFmtId="0" fontId="2" fillId="0" borderId="0" xfId="2" applyFont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2" fillId="0" borderId="0" xfId="2" applyFont="1" applyAlignment="1">
      <alignment horizontal="left" vertical="top" wrapText="1"/>
    </xf>
    <xf numFmtId="0" fontId="2" fillId="0" borderId="2" xfId="2" applyFont="1" applyBorder="1" applyAlignment="1">
      <alignment horizontal="left" wrapText="1"/>
    </xf>
    <xf numFmtId="4" fontId="3" fillId="0" borderId="2" xfId="2" applyNumberFormat="1" applyFont="1" applyBorder="1" applyAlignment="1">
      <alignment horizontal="center"/>
    </xf>
    <xf numFmtId="165" fontId="3" fillId="0" borderId="0" xfId="2" applyNumberFormat="1" applyFont="1" applyAlignment="1">
      <alignment horizontal="center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left" wrapText="1"/>
    </xf>
    <xf numFmtId="165" fontId="3" fillId="0" borderId="1" xfId="2" applyNumberFormat="1" applyFont="1" applyBorder="1" applyAlignment="1">
      <alignment horizontal="center"/>
    </xf>
    <xf numFmtId="0" fontId="2" fillId="0" borderId="3" xfId="2" applyFont="1" applyBorder="1" applyAlignment="1">
      <alignment horizontal="left"/>
    </xf>
    <xf numFmtId="0" fontId="2" fillId="0" borderId="3" xfId="2" applyFont="1" applyBorder="1" applyAlignment="1">
      <alignment horizontal="left" wrapText="1"/>
    </xf>
    <xf numFmtId="4" fontId="3" fillId="0" borderId="3" xfId="2" applyNumberFormat="1" applyFont="1" applyBorder="1" applyAlignment="1">
      <alignment horizontal="center"/>
    </xf>
    <xf numFmtId="165" fontId="3" fillId="0" borderId="3" xfId="2" applyNumberFormat="1" applyFont="1" applyBorder="1" applyAlignment="1">
      <alignment horizontal="center"/>
    </xf>
  </cellXfs>
  <cellStyles count="3">
    <cellStyle name="Navadno" xfId="0" builtinId="0" customBuiltin="1"/>
    <cellStyle name="Navadno 2" xfId="2" xr:uid="{95AB6E3A-7245-417A-9C2D-87C679FED558}"/>
    <cellStyle name="Vejic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81-pc\Strojniki\PLIN\JPE%20LJUBLJANA\plin_JPE_RV%2033_8089\00_04_05_09_PZI_8089\05_01_Strojne_instalacije_in_strojna_oprema\PZI_RV33_POP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snova"/>
      <sheetName val="ARMATURA"/>
      <sheetName val="MATERIAL"/>
      <sheetName val="REKAPITULACIJA"/>
    </sheetNames>
    <sheetDataSet>
      <sheetData sheetId="0">
        <row r="12">
          <cell r="B12">
            <v>240</v>
          </cell>
        </row>
        <row r="14">
          <cell r="B14">
            <v>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CA2C-D923-45D3-A735-2698E5854DC0}">
  <dimension ref="A2:F41"/>
  <sheetViews>
    <sheetView tabSelected="1" workbookViewId="0">
      <selection activeCell="I17" sqref="I17"/>
    </sheetView>
  </sheetViews>
  <sheetFormatPr defaultRowHeight="12.75" x14ac:dyDescent="0.2"/>
  <cols>
    <col min="1" max="1" width="9.140625" style="1" customWidth="1"/>
    <col min="2" max="2" width="45.7109375" style="1" customWidth="1"/>
    <col min="3" max="3" width="6.5703125" style="2" customWidth="1"/>
    <col min="4" max="6" width="9.5703125" style="2" customWidth="1"/>
    <col min="7" max="7" width="9.140625" style="3" customWidth="1"/>
    <col min="8" max="16384" width="9.140625" style="3"/>
  </cols>
  <sheetData>
    <row r="2" spans="1:6" x14ac:dyDescent="0.2">
      <c r="A2" s="4" t="s">
        <v>0</v>
      </c>
      <c r="B2" s="3"/>
    </row>
    <row r="3" spans="1:6" x14ac:dyDescent="0.2">
      <c r="A3" s="1" t="s">
        <v>1</v>
      </c>
      <c r="B3" s="3"/>
    </row>
    <row r="4" spans="1:6" x14ac:dyDescent="0.2">
      <c r="B4" s="5"/>
    </row>
    <row r="6" spans="1:6" x14ac:dyDescent="0.2">
      <c r="A6" s="6" t="s">
        <v>2</v>
      </c>
      <c r="B6" s="6"/>
    </row>
    <row r="7" spans="1:6" ht="24" x14ac:dyDescent="0.2">
      <c r="A7" s="3" t="s">
        <v>3</v>
      </c>
      <c r="B7" s="1" t="s">
        <v>4</v>
      </c>
      <c r="C7" s="2" t="s">
        <v>5</v>
      </c>
      <c r="D7" s="2" t="s">
        <v>6</v>
      </c>
      <c r="E7" s="7" t="s">
        <v>7</v>
      </c>
      <c r="F7" s="2" t="s">
        <v>8</v>
      </c>
    </row>
    <row r="8" spans="1:6" customFormat="1" ht="15" x14ac:dyDescent="0.25">
      <c r="A8" s="3" t="s">
        <v>9</v>
      </c>
      <c r="B8" s="8" t="s">
        <v>44</v>
      </c>
      <c r="C8" s="9" t="s">
        <v>14</v>
      </c>
      <c r="D8" s="10">
        <v>30</v>
      </c>
      <c r="E8" s="2"/>
      <c r="F8" s="2">
        <f>D8*E8</f>
        <v>0</v>
      </c>
    </row>
    <row r="9" spans="1:6" customFormat="1" ht="10.5" customHeight="1" x14ac:dyDescent="0.25">
      <c r="A9" s="3"/>
      <c r="B9" s="8"/>
      <c r="C9" s="9"/>
      <c r="D9" s="10"/>
      <c r="E9" s="2"/>
      <c r="F9" s="2"/>
    </row>
    <row r="10" spans="1:6" customFormat="1" ht="15.75" thickBot="1" x14ac:dyDescent="0.3">
      <c r="A10" s="11"/>
      <c r="B10" s="12" t="s">
        <v>16</v>
      </c>
      <c r="C10" s="13"/>
      <c r="D10" s="13"/>
      <c r="E10" s="13"/>
      <c r="F10" s="13">
        <f>SUM(F8:F8)</f>
        <v>0</v>
      </c>
    </row>
    <row r="11" spans="1:6" customFormat="1" ht="15" x14ac:dyDescent="0.25">
      <c r="A11" s="1"/>
      <c r="B11" s="14"/>
      <c r="C11" s="2"/>
      <c r="D11" s="2"/>
      <c r="E11" s="2"/>
      <c r="F11" s="2"/>
    </row>
    <row r="13" spans="1:6" customFormat="1" ht="15" x14ac:dyDescent="0.25">
      <c r="A13" s="6" t="s">
        <v>17</v>
      </c>
      <c r="B13" s="6"/>
      <c r="C13" s="2"/>
      <c r="D13" s="2"/>
      <c r="E13" s="2"/>
      <c r="F13" s="2"/>
    </row>
    <row r="14" spans="1:6" customFormat="1" ht="27.75" customHeight="1" x14ac:dyDescent="0.25">
      <c r="A14" s="3" t="s">
        <v>9</v>
      </c>
      <c r="B14" s="8" t="s">
        <v>18</v>
      </c>
      <c r="C14" s="9" t="s">
        <v>10</v>
      </c>
      <c r="D14" s="2">
        <v>80</v>
      </c>
      <c r="E14" s="2"/>
      <c r="F14" s="2">
        <f t="shared" ref="F14:F21" si="0">D14*E14</f>
        <v>0</v>
      </c>
    </row>
    <row r="15" spans="1:6" customFormat="1" ht="27.75" customHeight="1" x14ac:dyDescent="0.25">
      <c r="A15" s="3" t="s">
        <v>11</v>
      </c>
      <c r="B15" s="14" t="s">
        <v>19</v>
      </c>
      <c r="C15" s="2" t="s">
        <v>14</v>
      </c>
      <c r="D15" s="2">
        <v>130</v>
      </c>
      <c r="E15" s="2"/>
      <c r="F15" s="2">
        <f t="shared" si="0"/>
        <v>0</v>
      </c>
    </row>
    <row r="16" spans="1:6" customFormat="1" ht="27.75" customHeight="1" x14ac:dyDescent="0.25">
      <c r="A16" s="3" t="s">
        <v>13</v>
      </c>
      <c r="B16" s="14" t="s">
        <v>20</v>
      </c>
      <c r="C16" s="2" t="s">
        <v>10</v>
      </c>
      <c r="D16" s="2">
        <v>80</v>
      </c>
      <c r="E16" s="2"/>
      <c r="F16" s="2">
        <f t="shared" si="0"/>
        <v>0</v>
      </c>
    </row>
    <row r="17" spans="1:6" customFormat="1" ht="20.25" customHeight="1" x14ac:dyDescent="0.25">
      <c r="A17" s="3" t="s">
        <v>15</v>
      </c>
      <c r="B17" s="14" t="s">
        <v>21</v>
      </c>
      <c r="C17" s="2" t="s">
        <v>14</v>
      </c>
      <c r="D17" s="2">
        <v>130</v>
      </c>
      <c r="E17" s="2"/>
      <c r="F17" s="2">
        <f t="shared" si="0"/>
        <v>0</v>
      </c>
    </row>
    <row r="18" spans="1:6" customFormat="1" ht="39" x14ac:dyDescent="0.25">
      <c r="A18" s="3" t="s">
        <v>22</v>
      </c>
      <c r="B18" s="14" t="s">
        <v>46</v>
      </c>
      <c r="C18" s="2" t="s">
        <v>14</v>
      </c>
      <c r="D18" s="2">
        <v>100</v>
      </c>
      <c r="E18" s="2"/>
      <c r="F18" s="2">
        <f t="shared" si="0"/>
        <v>0</v>
      </c>
    </row>
    <row r="19" spans="1:6" customFormat="1" ht="102" customHeight="1" x14ac:dyDescent="0.25">
      <c r="A19" s="3" t="s">
        <v>25</v>
      </c>
      <c r="B19" s="14" t="s">
        <v>23</v>
      </c>
      <c r="C19" s="2" t="s">
        <v>24</v>
      </c>
      <c r="D19" s="2">
        <v>30</v>
      </c>
      <c r="E19" s="2"/>
      <c r="F19" s="2">
        <f t="shared" si="0"/>
        <v>0</v>
      </c>
    </row>
    <row r="20" spans="1:6" customFormat="1" ht="78" customHeight="1" x14ac:dyDescent="0.25">
      <c r="A20" s="3" t="s">
        <v>27</v>
      </c>
      <c r="B20" s="14" t="s">
        <v>26</v>
      </c>
      <c r="C20" s="2" t="s">
        <v>24</v>
      </c>
      <c r="D20" s="2">
        <v>13</v>
      </c>
      <c r="E20" s="2"/>
      <c r="F20" s="2">
        <f t="shared" si="0"/>
        <v>0</v>
      </c>
    </row>
    <row r="21" spans="1:6" customFormat="1" ht="42" customHeight="1" x14ac:dyDescent="0.25">
      <c r="A21" s="3" t="s">
        <v>34</v>
      </c>
      <c r="B21" s="14" t="s">
        <v>28</v>
      </c>
      <c r="C21" s="2" t="s">
        <v>24</v>
      </c>
      <c r="D21" s="3">
        <v>8</v>
      </c>
      <c r="E21" s="2"/>
      <c r="F21" s="2">
        <f t="shared" si="0"/>
        <v>0</v>
      </c>
    </row>
    <row r="22" spans="1:6" customFormat="1" ht="12.75" customHeight="1" x14ac:dyDescent="0.25">
      <c r="A22" s="3"/>
      <c r="B22" s="14"/>
      <c r="C22" s="2"/>
      <c r="D22" s="3"/>
      <c r="E22" s="2"/>
      <c r="F22" s="2"/>
    </row>
    <row r="23" spans="1:6" customFormat="1" ht="15.75" thickBot="1" x14ac:dyDescent="0.3">
      <c r="A23" s="11"/>
      <c r="B23" s="12" t="s">
        <v>29</v>
      </c>
      <c r="C23" s="13"/>
      <c r="D23" s="13"/>
      <c r="E23" s="13"/>
      <c r="F23" s="13">
        <f>SUM(F14:F21)</f>
        <v>0</v>
      </c>
    </row>
    <row r="26" spans="1:6" customFormat="1" ht="15" x14ac:dyDescent="0.25">
      <c r="A26" s="6" t="s">
        <v>30</v>
      </c>
      <c r="B26" s="15"/>
      <c r="C26" s="2"/>
      <c r="D26" s="2"/>
      <c r="E26" s="2"/>
      <c r="F26" s="2"/>
    </row>
    <row r="27" spans="1:6" customFormat="1" ht="26.25" x14ac:dyDescent="0.25">
      <c r="A27" s="3" t="s">
        <v>9</v>
      </c>
      <c r="B27" s="14" t="s">
        <v>31</v>
      </c>
      <c r="C27" s="2" t="s">
        <v>12</v>
      </c>
      <c r="D27" s="3">
        <v>1</v>
      </c>
      <c r="E27" s="2"/>
      <c r="F27" s="2">
        <f t="shared" ref="F27:F31" si="1">D27*E27</f>
        <v>0</v>
      </c>
    </row>
    <row r="28" spans="1:6" customFormat="1" ht="39" x14ac:dyDescent="0.25">
      <c r="A28" s="3" t="s">
        <v>13</v>
      </c>
      <c r="B28" s="14" t="s">
        <v>32</v>
      </c>
      <c r="C28" s="2" t="s">
        <v>12</v>
      </c>
      <c r="D28" s="2">
        <v>1</v>
      </c>
      <c r="E28" s="2"/>
      <c r="F28" s="2">
        <f t="shared" si="1"/>
        <v>0</v>
      </c>
    </row>
    <row r="29" spans="1:6" customFormat="1" ht="30.75" customHeight="1" x14ac:dyDescent="0.25">
      <c r="A29" s="3" t="s">
        <v>15</v>
      </c>
      <c r="B29" s="16" t="s">
        <v>33</v>
      </c>
      <c r="C29" s="2" t="s">
        <v>24</v>
      </c>
      <c r="D29" s="2">
        <v>13</v>
      </c>
      <c r="E29" s="2"/>
      <c r="F29" s="2">
        <f t="shared" si="1"/>
        <v>0</v>
      </c>
    </row>
    <row r="30" spans="1:6" customFormat="1" ht="38.25" x14ac:dyDescent="0.25">
      <c r="A30" s="3" t="s">
        <v>22</v>
      </c>
      <c r="B30" s="16" t="s">
        <v>45</v>
      </c>
      <c r="C30" s="2" t="s">
        <v>24</v>
      </c>
      <c r="D30" s="2">
        <v>11</v>
      </c>
      <c r="E30" s="2"/>
      <c r="F30" s="2">
        <f t="shared" si="1"/>
        <v>0</v>
      </c>
    </row>
    <row r="31" spans="1:6" customFormat="1" ht="39" x14ac:dyDescent="0.25">
      <c r="A31" s="3" t="s">
        <v>34</v>
      </c>
      <c r="B31" s="14" t="s">
        <v>35</v>
      </c>
      <c r="C31" s="2" t="s">
        <v>12</v>
      </c>
      <c r="D31" s="2">
        <v>9</v>
      </c>
      <c r="E31" s="2"/>
      <c r="F31" s="2">
        <f t="shared" si="1"/>
        <v>0</v>
      </c>
    </row>
    <row r="32" spans="1:6" customFormat="1" ht="16.5" customHeight="1" x14ac:dyDescent="0.25">
      <c r="A32" s="3"/>
      <c r="B32" s="14"/>
      <c r="C32" s="2"/>
      <c r="D32" s="2"/>
      <c r="E32" s="2"/>
      <c r="F32" s="2"/>
    </row>
    <row r="33" spans="1:6" customFormat="1" ht="15.75" thickBot="1" x14ac:dyDescent="0.3">
      <c r="A33" s="11"/>
      <c r="B33" s="12" t="s">
        <v>36</v>
      </c>
      <c r="C33" s="13"/>
      <c r="D33" s="13"/>
      <c r="E33" s="13"/>
      <c r="F33" s="13">
        <f>SUM(F27:F31)</f>
        <v>0</v>
      </c>
    </row>
    <row r="34" spans="1:6" customFormat="1" ht="15" x14ac:dyDescent="0.25">
      <c r="A34" s="1"/>
      <c r="B34" s="14"/>
      <c r="C34" s="2"/>
      <c r="D34" s="2"/>
      <c r="E34" s="2"/>
      <c r="F34" s="2"/>
    </row>
    <row r="35" spans="1:6" customFormat="1" ht="15" x14ac:dyDescent="0.25">
      <c r="A35" s="1"/>
      <c r="B35" s="14" t="s">
        <v>37</v>
      </c>
      <c r="C35" s="2"/>
      <c r="D35" s="2"/>
      <c r="E35" s="2"/>
      <c r="F35" s="2">
        <f>+F33+F23+F10</f>
        <v>0</v>
      </c>
    </row>
    <row r="36" spans="1:6" customFormat="1" ht="15" x14ac:dyDescent="0.25">
      <c r="A36" s="1"/>
      <c r="B36" s="17" t="s">
        <v>38</v>
      </c>
      <c r="C36" s="18"/>
      <c r="D36" s="18"/>
      <c r="E36" s="18"/>
      <c r="F36" s="18">
        <f>F35*0.15</f>
        <v>0</v>
      </c>
    </row>
    <row r="37" spans="1:6" customFormat="1" ht="15" x14ac:dyDescent="0.25">
      <c r="A37" s="1"/>
      <c r="B37" s="14" t="s">
        <v>39</v>
      </c>
      <c r="C37" s="2"/>
      <c r="D37" s="2"/>
      <c r="E37" s="2"/>
      <c r="F37" s="2">
        <f>F35+F36</f>
        <v>0</v>
      </c>
    </row>
    <row r="38" spans="1:6" customFormat="1" ht="15" x14ac:dyDescent="0.25">
      <c r="A38" s="1"/>
      <c r="B38" s="17" t="s">
        <v>40</v>
      </c>
      <c r="C38" s="18"/>
      <c r="D38" s="18"/>
      <c r="E38" s="18"/>
      <c r="F38" s="18">
        <f>F37*0.22</f>
        <v>0</v>
      </c>
    </row>
    <row r="39" spans="1:6" customFormat="1" ht="15" x14ac:dyDescent="0.25">
      <c r="A39" s="1"/>
      <c r="B39" s="14" t="s">
        <v>41</v>
      </c>
      <c r="C39" s="2"/>
      <c r="D39" s="2"/>
      <c r="E39" s="2"/>
      <c r="F39" s="2">
        <f>F37+F38</f>
        <v>0</v>
      </c>
    </row>
    <row r="40" spans="1:6" customFormat="1" ht="15" x14ac:dyDescent="0.25">
      <c r="A40" s="1"/>
      <c r="B40" s="14"/>
      <c r="C40" s="2"/>
      <c r="D40" s="2"/>
      <c r="E40" s="2"/>
      <c r="F40" s="2"/>
    </row>
    <row r="41" spans="1:6" customFormat="1" ht="15" x14ac:dyDescent="0.25">
      <c r="A41" s="1"/>
      <c r="B41" s="14"/>
      <c r="C41" s="2"/>
      <c r="D41" s="2"/>
      <c r="E41" s="2"/>
      <c r="F41" s="2"/>
    </row>
  </sheetData>
  <phoneticPr fontId="5" type="noConversion"/>
  <pageMargins left="0.70000000000000007" right="0.70000000000000007" top="0.75" bottom="0.75" header="0.30000000000000004" footer="0.30000000000000004"/>
  <pageSetup paperSize="0" scale="96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84B6-4765-4142-A6CB-46938246CD73}">
  <dimension ref="A2:F18"/>
  <sheetViews>
    <sheetView workbookViewId="0"/>
  </sheetViews>
  <sheetFormatPr defaultRowHeight="12.75" x14ac:dyDescent="0.2"/>
  <cols>
    <col min="1" max="1" width="9.140625" style="1" customWidth="1"/>
    <col min="2" max="2" width="45.7109375" style="1" customWidth="1"/>
    <col min="3" max="3" width="6.5703125" style="2" customWidth="1"/>
    <col min="4" max="4" width="12.140625" style="19" customWidth="1"/>
    <col min="5" max="6" width="9.5703125" style="2" customWidth="1"/>
    <col min="7" max="7" width="9.140625" style="3" customWidth="1"/>
    <col min="8" max="16384" width="9.140625" style="3"/>
  </cols>
  <sheetData>
    <row r="2" spans="1:4" x14ac:dyDescent="0.2">
      <c r="A2" s="4" t="s">
        <v>42</v>
      </c>
      <c r="B2" s="3"/>
    </row>
    <row r="3" spans="1:4" x14ac:dyDescent="0.2">
      <c r="A3" s="1" t="s">
        <v>1</v>
      </c>
      <c r="B3" s="3"/>
    </row>
    <row r="4" spans="1:4" x14ac:dyDescent="0.2">
      <c r="B4" s="5"/>
    </row>
    <row r="6" spans="1:4" x14ac:dyDescent="0.2">
      <c r="A6" s="6" t="str">
        <f>+POPIS_DEL!A6</f>
        <v>I. PRIRAVLJALNA DELA</v>
      </c>
      <c r="B6" s="6"/>
      <c r="D6" s="19">
        <f>+POPIS_DEL!F10</f>
        <v>0</v>
      </c>
    </row>
    <row r="8" spans="1:4" x14ac:dyDescent="0.2">
      <c r="A8" s="6" t="str">
        <f>+POPIS_DEL!A13</f>
        <v>II.  ZEMELJSKA DELA</v>
      </c>
      <c r="B8" s="6"/>
      <c r="D8" s="19">
        <f>+POPIS_DEL!F23</f>
        <v>0</v>
      </c>
    </row>
    <row r="10" spans="1:4" x14ac:dyDescent="0.2">
      <c r="A10" s="6" t="str">
        <f>+POPIS_DEL!A26</f>
        <v>IV.  GRADBENA DELA</v>
      </c>
      <c r="B10" s="15"/>
      <c r="D10" s="19">
        <f>+POPIS_DEL!F33</f>
        <v>0</v>
      </c>
    </row>
    <row r="11" spans="1:4" x14ac:dyDescent="0.2">
      <c r="B11" s="14"/>
    </row>
    <row r="12" spans="1:4" ht="13.5" thickBot="1" x14ac:dyDescent="0.25">
      <c r="A12" s="20"/>
      <c r="B12" s="21" t="s">
        <v>37</v>
      </c>
      <c r="C12" s="13"/>
      <c r="D12" s="22">
        <f>+D10+D8+D6</f>
        <v>0</v>
      </c>
    </row>
    <row r="13" spans="1:4" x14ac:dyDescent="0.2">
      <c r="B13" s="14" t="s">
        <v>43</v>
      </c>
      <c r="D13" s="19">
        <f>+D12*0.15</f>
        <v>0</v>
      </c>
    </row>
    <row r="14" spans="1:4" ht="17.25" customHeight="1" thickBot="1" x14ac:dyDescent="0.25">
      <c r="A14" s="23"/>
      <c r="B14" s="24" t="s">
        <v>39</v>
      </c>
      <c r="C14" s="25"/>
      <c r="D14" s="26">
        <f>+D13+D12</f>
        <v>0</v>
      </c>
    </row>
    <row r="15" spans="1:4" ht="13.5" thickTop="1" x14ac:dyDescent="0.2">
      <c r="B15" s="14" t="s">
        <v>40</v>
      </c>
      <c r="D15" s="19">
        <f>+D14*0.22</f>
        <v>0</v>
      </c>
    </row>
    <row r="16" spans="1:4" ht="13.5" thickBot="1" x14ac:dyDescent="0.25">
      <c r="A16" s="23"/>
      <c r="B16" s="24" t="s">
        <v>41</v>
      </c>
      <c r="C16" s="25"/>
      <c r="D16" s="26">
        <f>+D15+D14</f>
        <v>0</v>
      </c>
    </row>
    <row r="17" spans="2:2" ht="13.5" thickTop="1" x14ac:dyDescent="0.2">
      <c r="B17" s="14"/>
    </row>
    <row r="18" spans="2:2" x14ac:dyDescent="0.2">
      <c r="B18" s="14"/>
    </row>
  </sheetData>
  <pageMargins left="0.70000000000000007" right="0.70000000000000007" top="0.75" bottom="0.75" header="0.30000000000000004" footer="0.30000000000000004"/>
  <pageSetup paperSize="0" scale="96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POPIS_DEL</vt:lpstr>
      <vt:lpstr>REKAPITULACIJA</vt:lpstr>
      <vt:lpstr>REKAPITULACIJA!Področje_tiskanja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MONM - Franci Starbek</dc:creator>
  <cp:lastModifiedBy>Igor Tomažin - MONM</cp:lastModifiedBy>
  <cp:lastPrinted>2025-05-07T10:19:35Z</cp:lastPrinted>
  <dcterms:created xsi:type="dcterms:W3CDTF">2024-04-10T13:41:34Z</dcterms:created>
  <dcterms:modified xsi:type="dcterms:W3CDTF">2026-07-20T09:32:25Z</dcterms:modified>
</cp:coreProperties>
</file>