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emina.vrbetic\Desktop\Dokumenti\2026\VZPOSTAVITEV STALNE EL. NAPETOSTI - VIDEONADZOR\"/>
    </mc:Choice>
  </mc:AlternateContent>
  <xr:revisionPtr revIDLastSave="0" documentId="8_{F9BA5292-7CCC-4A5A-80B0-41B60A54E8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ka" sheetId="5" r:id="rId1"/>
    <sheet name="PODBREZNIK" sheetId="1" r:id="rId2"/>
    <sheet name="ŠTUKLJEVA BRV" sheetId="2" r:id="rId3"/>
    <sheet name="ŠEGOVA ULICA" sheetId="3" r:id="rId4"/>
    <sheet name="PORTOVAL" sheetId="6" r:id="rId5"/>
    <sheet name="AVTOBUSNA POSTAJA" sheetId="7" r:id="rId6"/>
    <sheet name="P PRI IZLIVU TEŽKE VODE" sheetId="8" r:id="rId7"/>
    <sheet name="JULIJINA BRV" sheetId="9" r:id="rId8"/>
  </sheets>
  <definedNames>
    <definedName name="_xlnm.Print_Area" localSheetId="1">PODBREZNIK!$A$2:$E$32</definedName>
    <definedName name="_xlnm.Print_Area" localSheetId="0">reka!$A$1:$J$38</definedName>
    <definedName name="_xlnm.Print_Area" localSheetId="3">'ŠEGOVA ULICA'!$A$1:$E$32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9" l="1"/>
  <c r="E16" i="8"/>
  <c r="E14" i="8"/>
  <c r="E12" i="8"/>
  <c r="E10" i="8"/>
  <c r="E8" i="8"/>
  <c r="E6" i="8"/>
  <c r="E26" i="6"/>
  <c r="E24" i="6"/>
  <c r="E22" i="6"/>
  <c r="E16" i="6"/>
  <c r="E14" i="6"/>
  <c r="E12" i="6"/>
  <c r="E10" i="6"/>
  <c r="E8" i="6"/>
  <c r="E6" i="6"/>
  <c r="E6" i="3"/>
  <c r="E8" i="3"/>
  <c r="E16" i="1"/>
  <c r="E14" i="1"/>
  <c r="E12" i="1"/>
  <c r="E10" i="1"/>
  <c r="E8" i="1"/>
  <c r="E6" i="1"/>
  <c r="E12" i="2"/>
  <c r="E10" i="2"/>
  <c r="E8" i="2"/>
  <c r="E6" i="2"/>
  <c r="E22" i="7"/>
  <c r="E20" i="7"/>
  <c r="E18" i="7"/>
  <c r="E24" i="7"/>
  <c r="E16" i="7"/>
  <c r="E14" i="7"/>
  <c r="E12" i="7"/>
  <c r="E10" i="7"/>
  <c r="E8" i="7"/>
  <c r="E6" i="7"/>
  <c r="E22" i="1"/>
  <c r="E20" i="1"/>
  <c r="E18" i="1"/>
  <c r="E6" i="9"/>
  <c r="E14" i="9"/>
  <c r="E12" i="9"/>
  <c r="E10" i="9"/>
  <c r="E26" i="8"/>
  <c r="E24" i="8"/>
  <c r="E22" i="8"/>
  <c r="E20" i="8"/>
  <c r="E18" i="8"/>
  <c r="E32" i="6"/>
  <c r="E30" i="6"/>
  <c r="E28" i="6"/>
  <c r="E20" i="6"/>
  <c r="E18" i="6"/>
  <c r="E16" i="3"/>
  <c r="E14" i="3"/>
  <c r="E12" i="3"/>
  <c r="E10" i="3"/>
  <c r="E20" i="2"/>
  <c r="E18" i="2"/>
  <c r="E22" i="3"/>
  <c r="E20" i="3"/>
  <c r="E18" i="3"/>
  <c r="E26" i="2"/>
  <c r="E24" i="2"/>
  <c r="E22" i="2"/>
  <c r="E16" i="2"/>
  <c r="E14" i="2"/>
  <c r="E16" i="9" l="1"/>
  <c r="E28" i="8"/>
  <c r="E34" i="6"/>
  <c r="E28" i="2"/>
  <c r="E29" i="2" s="1"/>
  <c r="E24" i="3"/>
  <c r="E26" i="7"/>
  <c r="E24" i="1"/>
  <c r="E17" i="9" l="1"/>
  <c r="E18" i="9" s="1"/>
  <c r="J13" i="5" s="1"/>
  <c r="E29" i="8"/>
  <c r="E30" i="8" s="1"/>
  <c r="J12" i="5" s="1"/>
  <c r="E35" i="6"/>
  <c r="E36" i="6" s="1"/>
  <c r="J10" i="5" s="1"/>
  <c r="E25" i="1"/>
  <c r="E26" i="1" s="1"/>
  <c r="J7" i="5" s="1"/>
  <c r="E25" i="3"/>
  <c r="E26" i="3" s="1"/>
  <c r="J9" i="5" s="1"/>
  <c r="E27" i="7"/>
  <c r="E28" i="7" s="1"/>
  <c r="J11" i="5" s="1"/>
  <c r="E30" i="2"/>
  <c r="J8" i="5" s="1"/>
  <c r="J16" i="5" l="1"/>
  <c r="J17" i="5" s="1"/>
  <c r="J18" i="5" l="1"/>
</calcChain>
</file>

<file path=xl/sharedStrings.xml><?xml version="1.0" encoding="utf-8"?>
<sst xmlns="http://schemas.openxmlformats.org/spreadsheetml/2006/main" count="198" uniqueCount="56">
  <si>
    <t>kpl</t>
  </si>
  <si>
    <t>m</t>
  </si>
  <si>
    <t xml:space="preserve">Uvleka kabla v zaščitno cev </t>
  </si>
  <si>
    <t>SKUPAJ:</t>
  </si>
  <si>
    <t>EUR brez DDV</t>
  </si>
  <si>
    <t>ura</t>
  </si>
  <si>
    <t>01</t>
  </si>
  <si>
    <t>02</t>
  </si>
  <si>
    <t>03</t>
  </si>
  <si>
    <t>SKUPAJ</t>
  </si>
  <si>
    <t>DDV 22%</t>
  </si>
  <si>
    <t>SKUPAJ Z DDV</t>
  </si>
  <si>
    <t>SKUPNA REKAPITULACIJA</t>
  </si>
  <si>
    <t>1.1. MONTAŽNA DELA</t>
  </si>
  <si>
    <t>Nepredvidena dela (5% vseh del)</t>
  </si>
  <si>
    <t xml:space="preserve">SKUPAJ </t>
  </si>
  <si>
    <t xml:space="preserve">Izkop, zasutje, utrjevanje po slojih, fino planiranje </t>
  </si>
  <si>
    <t>Dobava montža cevi fi 75 el.energetske</t>
  </si>
  <si>
    <t>PODBREZNIK</t>
  </si>
  <si>
    <t>PORTOVAL</t>
  </si>
  <si>
    <t>04</t>
  </si>
  <si>
    <t>05</t>
  </si>
  <si>
    <t>06</t>
  </si>
  <si>
    <t>07</t>
  </si>
  <si>
    <t>Dograditev varovalke 6A in ožičenje v OJR</t>
  </si>
  <si>
    <t>1. Zagotovitev stalnega el. napajanja</t>
  </si>
  <si>
    <t>Delo delavca - električarja (izvedba prevezav kab. vodov po drogovih cestne razsvetljave-zagotovitev stalne faze) 27 KOS</t>
  </si>
  <si>
    <t>Drobni vezni material (vezice, vijaki, matice, sponka, Pf žica, …)</t>
  </si>
  <si>
    <t>1.1. MONTAŽNA DELA - MOŽEN STALNI DOVOD PRI OJR (LOKACIJA KAMERE)</t>
  </si>
  <si>
    <t>Delo delavca - električarja (izvedba prevezav kab. vodov po drogovih cestne razsvetljave-zagotovitev stalne faze) 6 kpl</t>
  </si>
  <si>
    <t>Delo delavca - električarja (izvedba prevezav kab. vodov po drogovih cestne razsvetljave-zagotovitev stalne faze)</t>
  </si>
  <si>
    <t>Delo delavca - električarja (izvedba prevezav kab. vodov po drogovih cestne razsvetljave-zagotovitev stalne faze)  30 kpl</t>
  </si>
  <si>
    <t>Delo delavca - električarja (izvedba prevezav kab. vodov po drogovih cestne razsvetljave-zagotovitev stalne faze)  3 kpl</t>
  </si>
  <si>
    <t>Delo delavca - električarja (izvedba prevezav kab. vodov po drogovih cestne razsvetljave-zagotovitev stalne faze) 16 KOS</t>
  </si>
  <si>
    <t>Dobava montaža  na drog Rf omarica (v x š x g) 450 x 350 x 240 mm z ključavnico in ožičenjem, priravljena za priklop kamere</t>
  </si>
  <si>
    <t>Dobava montaža pocinkanega sidrnega podstavka za drog H 9m - za montažo na betonski uporni zid z 8 sidrnimi vijaki. (v x š x d ) 1m x 0.5m x 0.5m) pritrdi se ga na betonski zid z 8 navojnimi Rf palicami M18, vrtanje odprtin in pritrjevanje navojnih Rf navojnih palic - kpl z vsem delom in materialom</t>
  </si>
  <si>
    <t>Dobava montaža  pocinkanega droga -kandelaber H 9m sidrni z vraticami in priključno sponko -MVL</t>
  </si>
  <si>
    <t>Delo delavca - električarja (izvedba prevezav kab. vodov v T.P.  avtobusne postaje NM -zagotovitev stalne faze) - vpoštevati prisotnost EL. Ljubljana</t>
  </si>
  <si>
    <t xml:space="preserve">Dograditev varovalke 3 x 6A in ožičenje v OJR; preboj skozi betonsko steno T.P. in sanacija odprtine </t>
  </si>
  <si>
    <t xml:space="preserve">Dobava in montaža kabelska polica PK50 s pokrovom in obešalnim priborommontaža na oporni betonski zid </t>
  </si>
  <si>
    <r>
      <t>Izvedba priklopa ozemljitev vseh kovinski delov z Cu pletenico 25mm</t>
    </r>
    <r>
      <rPr>
        <vertAlign val="superscript"/>
        <sz val="11"/>
        <rFont val="Arial"/>
        <family val="2"/>
        <charset val="238"/>
      </rPr>
      <t>2</t>
    </r>
  </si>
  <si>
    <t>Dobava kabla NYY-J 3x4</t>
  </si>
  <si>
    <t xml:space="preserve">Demontaža obstoječega droga H 6m  + svetilke + kabelskiv vodnikov v drogu + temeljno zemljilo </t>
  </si>
  <si>
    <t xml:space="preserve">Montaža  obstoječega droga H 6m  + svetilke + kabelskiv vodnikov v drogu + temeljno zemljilo </t>
  </si>
  <si>
    <t>Demontaža obstoječega droga H 6m (vsadni- rušenje temelja) +svetilka + kab. vodnik v drogu + temeljno ozemljilo</t>
  </si>
  <si>
    <t>Montaža obstojelega kandelabra H 6m ( izvedba temelja, montaža droga,svetilke) +svetilka + kab. vodnik v drogu + temeljno ozemljilo</t>
  </si>
  <si>
    <t>Dobava montaža kabla NYY-J 3x2,5mm po drogu</t>
  </si>
  <si>
    <t>Dobava kabla NYY-J 3X4</t>
  </si>
  <si>
    <t>Dobava montaža  pocinkanega droga -kandelaber H 7m sidrni z vraticami in priključno sponko -MVL</t>
  </si>
  <si>
    <t>Dobava montaža pocinkanega sidrnega podstavka za drog H 7m - za montažo na betonski uporni zid z 8 sidrnimi vijaki. (v x š x d ) 1m x 0.5m x 0.5m) pritrdi se ga na betonski zid z 8 navojnimi Rf palicami M18, vrtanje odprtin in pritrjevanje navojnih Rf navojnih palic - kpl z vsem delom in materialom</t>
  </si>
  <si>
    <t>Dograditev varovalke 6A in ožičenje v OJR + el.omarica v garažni hiši</t>
  </si>
  <si>
    <t>ŠTUKLJEVA BRV</t>
  </si>
  <si>
    <t>ŠEGOVA ULICA</t>
  </si>
  <si>
    <t>AVTOBUSNA POSTAJA</t>
  </si>
  <si>
    <t>PARKIRIŠČE PRI IZLIVU TEŽKE VODE</t>
  </si>
  <si>
    <t>JULIJINA BRV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</si>
</sst>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_-* #,##0.00\ _S_I_T_-;\-* #,##0.00\ _S_I_T_-;_-* \-??\ _S_I_T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name val="Arial CE"/>
    </font>
    <font>
      <sz val="10"/>
      <name val="Arial CE"/>
      <family val="2"/>
      <charset val="238"/>
    </font>
    <font>
      <sz val="11"/>
      <color theme="1"/>
      <name val="Arial"/>
      <family val="2"/>
      <charset val="238"/>
    </font>
    <font>
      <sz val="8"/>
      <name val="Calibri"/>
      <family val="2"/>
      <scheme val="minor"/>
    </font>
    <font>
      <b/>
      <sz val="11"/>
      <color theme="1"/>
      <name val="Arial"/>
      <family val="2"/>
      <charset val="238"/>
    </font>
    <font>
      <b/>
      <sz val="11"/>
      <color theme="3" tint="-0.249977111117893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vertAlign val="superscript"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5" fontId="4" fillId="0" borderId="0" applyFill="0" applyBorder="0" applyAlignment="0" applyProtection="0"/>
    <xf numFmtId="0" fontId="1" fillId="0" borderId="0"/>
  </cellStyleXfs>
  <cellXfs count="68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5" fillId="0" borderId="9" xfId="0" quotePrefix="1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4" fontId="5" fillId="0" borderId="9" xfId="0" applyNumberFormat="1" applyFont="1" applyBorder="1" applyAlignment="1">
      <alignment vertical="center"/>
    </xf>
    <xf numFmtId="4" fontId="5" fillId="0" borderId="0" xfId="0" applyNumberFormat="1" applyFont="1"/>
    <xf numFmtId="0" fontId="5" fillId="0" borderId="0" xfId="3" applyFont="1" applyAlignment="1">
      <alignment vertical="center"/>
    </xf>
    <xf numFmtId="4" fontId="7" fillId="0" borderId="0" xfId="0" applyNumberFormat="1" applyFont="1"/>
    <xf numFmtId="0" fontId="8" fillId="0" borderId="0" xfId="3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1" fontId="9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9" fillId="0" borderId="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1" fontId="9" fillId="0" borderId="2" xfId="0" applyNumberFormat="1" applyFont="1" applyBorder="1" applyAlignment="1">
      <alignment horizontal="left" vertical="center"/>
    </xf>
    <xf numFmtId="164" fontId="9" fillId="0" borderId="2" xfId="0" applyNumberFormat="1" applyFont="1" applyBorder="1" applyAlignment="1">
      <alignment horizontal="right" vertical="center"/>
    </xf>
    <xf numFmtId="0" fontId="10" fillId="0" borderId="3" xfId="0" quotePrefix="1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/>
    </xf>
    <xf numFmtId="1" fontId="9" fillId="0" borderId="4" xfId="0" applyNumberFormat="1" applyFont="1" applyBorder="1" applyAlignment="1">
      <alignment horizontal="left" vertical="center"/>
    </xf>
    <xf numFmtId="164" fontId="9" fillId="0" borderId="4" xfId="0" applyNumberFormat="1" applyFont="1" applyBorder="1" applyAlignment="1">
      <alignment horizontal="right" vertical="center"/>
    </xf>
    <xf numFmtId="0" fontId="9" fillId="0" borderId="5" xfId="0" quotePrefix="1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/>
    </xf>
    <xf numFmtId="1" fontId="9" fillId="0" borderId="6" xfId="0" applyNumberFormat="1" applyFont="1" applyBorder="1" applyAlignment="1">
      <alignment horizontal="left" vertical="center"/>
    </xf>
    <xf numFmtId="164" fontId="9" fillId="0" borderId="6" xfId="0" applyNumberFormat="1" applyFont="1" applyBorder="1" applyAlignment="1">
      <alignment horizontal="right" vertical="center"/>
    </xf>
    <xf numFmtId="0" fontId="10" fillId="0" borderId="7" xfId="0" applyFont="1" applyBorder="1" applyAlignment="1">
      <alignment horizontal="left" vertical="center"/>
    </xf>
    <xf numFmtId="1" fontId="10" fillId="0" borderId="7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vertical="center"/>
    </xf>
    <xf numFmtId="0" fontId="10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/>
    </xf>
    <xf numFmtId="1" fontId="10" fillId="0" borderId="8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1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1" fontId="9" fillId="0" borderId="0" xfId="0" applyNumberFormat="1" applyFont="1" applyAlignment="1">
      <alignment horizontal="left" vertical="center"/>
    </xf>
    <xf numFmtId="164" fontId="9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1" fontId="11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13" xfId="0" quotePrefix="1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/>
    </xf>
    <xf numFmtId="1" fontId="10" fillId="0" borderId="16" xfId="0" applyNumberFormat="1" applyFont="1" applyBorder="1" applyAlignment="1">
      <alignment horizontal="left" vertical="center"/>
    </xf>
    <xf numFmtId="164" fontId="10" fillId="0" borderId="16" xfId="0" applyNumberFormat="1" applyFont="1" applyBorder="1" applyAlignment="1">
      <alignment horizontal="right" vertical="center"/>
    </xf>
    <xf numFmtId="164" fontId="10" fillId="0" borderId="17" xfId="0" applyNumberFormat="1" applyFont="1" applyBorder="1" applyAlignment="1">
      <alignment horizontal="right" vertical="center"/>
    </xf>
    <xf numFmtId="164" fontId="9" fillId="0" borderId="18" xfId="0" applyNumberFormat="1" applyFont="1" applyBorder="1" applyAlignment="1">
      <alignment horizontal="right" vertical="center"/>
    </xf>
    <xf numFmtId="164" fontId="9" fillId="0" borderId="19" xfId="0" applyNumberFormat="1" applyFont="1" applyBorder="1" applyAlignment="1">
      <alignment horizontal="right" vertical="center"/>
    </xf>
    <xf numFmtId="164" fontId="9" fillId="0" borderId="20" xfId="0" applyNumberFormat="1" applyFont="1" applyBorder="1" applyAlignment="1">
      <alignment horizontal="right" vertical="center"/>
    </xf>
    <xf numFmtId="0" fontId="9" fillId="0" borderId="13" xfId="0" quotePrefix="1" applyFont="1" applyBorder="1" applyAlignment="1">
      <alignment horizontal="left" vertical="center" wrapText="1"/>
    </xf>
    <xf numFmtId="164" fontId="9" fillId="0" borderId="14" xfId="0" applyNumberFormat="1" applyFont="1" applyBorder="1" applyAlignment="1">
      <alignment horizontal="right" vertical="center"/>
    </xf>
    <xf numFmtId="0" fontId="10" fillId="0" borderId="21" xfId="0" applyFont="1" applyBorder="1" applyAlignment="1">
      <alignment horizontal="left" vertical="center" wrapText="1"/>
    </xf>
    <xf numFmtId="164" fontId="10" fillId="0" borderId="22" xfId="0" applyNumberFormat="1" applyFont="1" applyBorder="1" applyAlignment="1">
      <alignment vertical="center"/>
    </xf>
    <xf numFmtId="0" fontId="10" fillId="0" borderId="23" xfId="0" applyFont="1" applyBorder="1" applyAlignment="1">
      <alignment horizontal="left" vertical="center" wrapText="1"/>
    </xf>
    <xf numFmtId="164" fontId="10" fillId="0" borderId="24" xfId="0" applyNumberFormat="1" applyFont="1" applyBorder="1" applyAlignment="1">
      <alignment vertical="center"/>
    </xf>
    <xf numFmtId="1" fontId="10" fillId="0" borderId="0" xfId="0" applyNumberFormat="1" applyFont="1" applyAlignment="1">
      <alignment horizontal="right" vertical="center"/>
    </xf>
    <xf numFmtId="0" fontId="9" fillId="0" borderId="3" xfId="0" quotePrefix="1" applyFont="1" applyBorder="1" applyAlignment="1">
      <alignment horizontal="left" vertical="center" wrapText="1"/>
    </xf>
  </cellXfs>
  <cellStyles count="4">
    <cellStyle name="Navadno" xfId="0" builtinId="0"/>
    <cellStyle name="Navadno 7" xfId="3" xr:uid="{57CA19F3-4D9A-4726-8F9C-11B93A977777}"/>
    <cellStyle name="Normal_SKUPNO" xfId="1" xr:uid="{C66F3032-47E2-494A-9B5C-D2EC33BE9467}"/>
    <cellStyle name="Vejica 2" xfId="2" xr:uid="{5C96D7E3-44DC-4B4E-85E3-0B5DEBAB16B3}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C0DBD-A748-4BDE-8D6C-38113099A89C}">
  <dimension ref="A3:J34"/>
  <sheetViews>
    <sheetView tabSelected="1" zoomScaleNormal="100" zoomScaleSheetLayoutView="100" workbookViewId="0">
      <selection activeCell="E24" sqref="E24"/>
    </sheetView>
  </sheetViews>
  <sheetFormatPr defaultRowHeight="14.25" x14ac:dyDescent="0.2"/>
  <cols>
    <col min="1" max="5" width="9.140625" style="6"/>
    <col min="6" max="6" width="14.42578125" style="6" customWidth="1"/>
    <col min="7" max="9" width="9.140625" style="6"/>
    <col min="10" max="10" width="11.140625" style="6" customWidth="1"/>
    <col min="11" max="16384" width="9.140625" style="6"/>
  </cols>
  <sheetData>
    <row r="3" spans="2:10" ht="15" x14ac:dyDescent="0.25">
      <c r="B3" s="7" t="s">
        <v>12</v>
      </c>
    </row>
    <row r="7" spans="2:10" s="5" customFormat="1" ht="29.25" customHeight="1" x14ac:dyDescent="0.25">
      <c r="B7" s="8" t="s">
        <v>6</v>
      </c>
      <c r="C7" s="9" t="s">
        <v>18</v>
      </c>
      <c r="D7" s="10"/>
      <c r="E7" s="10"/>
      <c r="F7" s="10"/>
      <c r="G7" s="10"/>
      <c r="H7" s="10"/>
      <c r="I7" s="11"/>
      <c r="J7" s="12">
        <f>PODBREZNIK!E26</f>
        <v>0</v>
      </c>
    </row>
    <row r="8" spans="2:10" s="5" customFormat="1" ht="29.25" customHeight="1" x14ac:dyDescent="0.25">
      <c r="B8" s="8" t="s">
        <v>7</v>
      </c>
      <c r="C8" s="9" t="s">
        <v>51</v>
      </c>
      <c r="D8" s="10"/>
      <c r="E8" s="10"/>
      <c r="F8" s="10"/>
      <c r="G8" s="10"/>
      <c r="H8" s="10"/>
      <c r="I8" s="11"/>
      <c r="J8" s="12">
        <f>'ŠTUKLJEVA BRV'!E30</f>
        <v>0</v>
      </c>
    </row>
    <row r="9" spans="2:10" s="5" customFormat="1" ht="29.25" customHeight="1" x14ac:dyDescent="0.25">
      <c r="B9" s="8" t="s">
        <v>8</v>
      </c>
      <c r="C9" s="9" t="s">
        <v>52</v>
      </c>
      <c r="D9" s="10"/>
      <c r="E9" s="10"/>
      <c r="F9" s="10"/>
      <c r="G9" s="10"/>
      <c r="H9" s="10"/>
      <c r="I9" s="11"/>
      <c r="J9" s="12">
        <f>'ŠEGOVA ULICA'!E26</f>
        <v>0</v>
      </c>
    </row>
    <row r="10" spans="2:10" s="5" customFormat="1" ht="29.25" customHeight="1" x14ac:dyDescent="0.25">
      <c r="B10" s="8" t="s">
        <v>20</v>
      </c>
      <c r="C10" s="9" t="s">
        <v>19</v>
      </c>
      <c r="D10" s="10"/>
      <c r="E10" s="10"/>
      <c r="F10" s="10"/>
      <c r="G10" s="10"/>
      <c r="H10" s="10"/>
      <c r="I10" s="11"/>
      <c r="J10" s="12">
        <f>PORTOVAL!E36</f>
        <v>0</v>
      </c>
    </row>
    <row r="11" spans="2:10" s="5" customFormat="1" ht="29.25" customHeight="1" x14ac:dyDescent="0.25">
      <c r="B11" s="8" t="s">
        <v>21</v>
      </c>
      <c r="C11" s="9" t="s">
        <v>53</v>
      </c>
      <c r="D11" s="10"/>
      <c r="E11" s="10"/>
      <c r="F11" s="10"/>
      <c r="G11" s="10"/>
      <c r="H11" s="10"/>
      <c r="I11" s="11"/>
      <c r="J11" s="12">
        <f>'AVTOBUSNA POSTAJA'!E28</f>
        <v>0</v>
      </c>
    </row>
    <row r="12" spans="2:10" s="5" customFormat="1" ht="29.25" customHeight="1" x14ac:dyDescent="0.25">
      <c r="B12" s="8" t="s">
        <v>22</v>
      </c>
      <c r="C12" s="9" t="s">
        <v>54</v>
      </c>
      <c r="D12" s="10"/>
      <c r="E12" s="10"/>
      <c r="F12" s="10"/>
      <c r="G12" s="10"/>
      <c r="H12" s="10"/>
      <c r="I12" s="11"/>
      <c r="J12" s="12">
        <f>'P PRI IZLIVU TEŽKE VODE'!E30</f>
        <v>0</v>
      </c>
    </row>
    <row r="13" spans="2:10" s="5" customFormat="1" ht="29.25" customHeight="1" x14ac:dyDescent="0.25">
      <c r="B13" s="8" t="s">
        <v>23</v>
      </c>
      <c r="C13" s="9" t="s">
        <v>55</v>
      </c>
      <c r="D13" s="10"/>
      <c r="E13" s="10"/>
      <c r="F13" s="10"/>
      <c r="G13" s="10"/>
      <c r="H13" s="10"/>
      <c r="I13" s="11"/>
      <c r="J13" s="12">
        <f>'JULIJINA BRV'!E18</f>
        <v>0</v>
      </c>
    </row>
    <row r="14" spans="2:10" x14ac:dyDescent="0.2">
      <c r="J14" s="13"/>
    </row>
    <row r="15" spans="2:10" x14ac:dyDescent="0.2">
      <c r="J15" s="13"/>
    </row>
    <row r="16" spans="2:10" ht="15" x14ac:dyDescent="0.25">
      <c r="C16" s="7" t="s">
        <v>9</v>
      </c>
      <c r="D16" s="7"/>
      <c r="E16" s="7"/>
      <c r="F16" s="7"/>
      <c r="G16" s="7"/>
      <c r="H16" s="7"/>
      <c r="I16" s="7"/>
      <c r="J16" s="15">
        <f>SUM(J7:J13)</f>
        <v>0</v>
      </c>
    </row>
    <row r="17" spans="1:10" ht="15" x14ac:dyDescent="0.25">
      <c r="C17" s="7" t="s">
        <v>10</v>
      </c>
      <c r="D17" s="7"/>
      <c r="E17" s="7"/>
      <c r="F17" s="7"/>
      <c r="G17" s="7"/>
      <c r="H17" s="7"/>
      <c r="I17" s="7"/>
      <c r="J17" s="15">
        <f>0.22*J16</f>
        <v>0</v>
      </c>
    </row>
    <row r="18" spans="1:10" ht="15" x14ac:dyDescent="0.25">
      <c r="C18" s="7" t="s">
        <v>11</v>
      </c>
      <c r="D18" s="7"/>
      <c r="E18" s="7"/>
      <c r="F18" s="7"/>
      <c r="G18" s="7"/>
      <c r="H18" s="7"/>
      <c r="I18" s="7"/>
      <c r="J18" s="15">
        <f>J16+J17</f>
        <v>0</v>
      </c>
    </row>
    <row r="24" spans="1:10" ht="15" x14ac:dyDescent="0.2">
      <c r="A24" s="14"/>
      <c r="F24" s="16"/>
    </row>
    <row r="25" spans="1:10" x14ac:dyDescent="0.2">
      <c r="A25" s="14"/>
      <c r="B25" s="14"/>
    </row>
    <row r="26" spans="1:10" x14ac:dyDescent="0.2">
      <c r="A26" s="14"/>
      <c r="B26" s="14"/>
    </row>
    <row r="31" spans="1:10" x14ac:dyDescent="0.2">
      <c r="A31" s="14"/>
      <c r="B31" s="14"/>
    </row>
    <row r="32" spans="1:10" x14ac:dyDescent="0.2">
      <c r="A32" s="14"/>
      <c r="B32" s="14"/>
    </row>
    <row r="33" spans="1:2" x14ac:dyDescent="0.2">
      <c r="A33" s="14"/>
      <c r="B33" s="14"/>
    </row>
    <row r="34" spans="1:2" x14ac:dyDescent="0.2">
      <c r="A34" s="14"/>
      <c r="B34" s="14"/>
    </row>
  </sheetData>
  <phoneticPr fontId="6" type="noConversion"/>
  <pageMargins left="0.19685039370078741" right="0.19685039370078741" top="0.19685039370078741" bottom="0.19685039370078741" header="0.19685039370078741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6"/>
  <sheetViews>
    <sheetView view="pageLayout" zoomScaleNormal="100" zoomScaleSheetLayoutView="100" workbookViewId="0">
      <selection activeCell="C24" sqref="C24"/>
    </sheetView>
  </sheetViews>
  <sheetFormatPr defaultRowHeight="15" x14ac:dyDescent="0.25"/>
  <cols>
    <col min="1" max="1" width="60.42578125" customWidth="1"/>
    <col min="3" max="3" width="6.28515625" customWidth="1"/>
    <col min="5" max="5" width="13.85546875" customWidth="1"/>
  </cols>
  <sheetData>
    <row r="2" spans="1:5" x14ac:dyDescent="0.25">
      <c r="A2" s="52" t="s">
        <v>25</v>
      </c>
      <c r="B2" s="53"/>
      <c r="C2" s="54"/>
      <c r="D2" s="55"/>
      <c r="E2" s="56"/>
    </row>
    <row r="3" spans="1:5" x14ac:dyDescent="0.25">
      <c r="A3" s="24"/>
      <c r="B3" s="25"/>
      <c r="C3" s="26"/>
      <c r="D3" s="27"/>
      <c r="E3" s="57"/>
    </row>
    <row r="4" spans="1:5" x14ac:dyDescent="0.25">
      <c r="A4" s="28" t="s">
        <v>13</v>
      </c>
      <c r="B4" s="29"/>
      <c r="C4" s="30"/>
      <c r="D4" s="31"/>
      <c r="E4" s="58"/>
    </row>
    <row r="5" spans="1:5" x14ac:dyDescent="0.25">
      <c r="A5" s="32"/>
      <c r="B5" s="33"/>
      <c r="C5" s="34"/>
      <c r="D5" s="35"/>
      <c r="E5" s="59"/>
    </row>
    <row r="6" spans="1:5" s="21" customFormat="1" ht="14.25" x14ac:dyDescent="0.25">
      <c r="A6" s="32" t="s">
        <v>24</v>
      </c>
      <c r="B6" s="25" t="s">
        <v>0</v>
      </c>
      <c r="C6" s="26">
        <v>1</v>
      </c>
      <c r="D6" s="27">
        <v>0</v>
      </c>
      <c r="E6" s="57">
        <f t="shared" ref="E6" si="0">C6*D6</f>
        <v>0</v>
      </c>
    </row>
    <row r="7" spans="1:5" s="21" customFormat="1" x14ac:dyDescent="0.25">
      <c r="A7" s="51"/>
      <c r="B7" s="18"/>
      <c r="C7" s="45"/>
      <c r="D7" s="46"/>
      <c r="E7" s="61"/>
    </row>
    <row r="8" spans="1:5" s="21" customFormat="1" ht="14.25" x14ac:dyDescent="0.25">
      <c r="A8" s="32" t="s">
        <v>46</v>
      </c>
      <c r="B8" s="25" t="s">
        <v>1</v>
      </c>
      <c r="C8" s="26">
        <v>6</v>
      </c>
      <c r="D8" s="27">
        <v>0</v>
      </c>
      <c r="E8" s="57">
        <f t="shared" ref="E8" si="1">C8*D8</f>
        <v>0</v>
      </c>
    </row>
    <row r="9" spans="1:5" s="21" customFormat="1" x14ac:dyDescent="0.25">
      <c r="A9" s="51"/>
      <c r="B9" s="18"/>
      <c r="C9" s="45"/>
      <c r="D9" s="46"/>
      <c r="E9" s="61"/>
    </row>
    <row r="10" spans="1:5" s="21" customFormat="1" ht="14.25" x14ac:dyDescent="0.25">
      <c r="A10" s="24" t="s">
        <v>41</v>
      </c>
      <c r="B10" s="25" t="s">
        <v>1</v>
      </c>
      <c r="C10" s="26">
        <v>81</v>
      </c>
      <c r="D10" s="27">
        <v>0</v>
      </c>
      <c r="E10" s="57">
        <f t="shared" ref="E10" si="2">C10*D10</f>
        <v>0</v>
      </c>
    </row>
    <row r="11" spans="1:5" s="21" customFormat="1" ht="14.25" x14ac:dyDescent="0.25">
      <c r="A11" s="24"/>
      <c r="B11" s="25"/>
      <c r="C11" s="26"/>
      <c r="D11" s="27"/>
      <c r="E11" s="57"/>
    </row>
    <row r="12" spans="1:5" s="21" customFormat="1" ht="14.25" x14ac:dyDescent="0.25">
      <c r="A12" s="24" t="s">
        <v>2</v>
      </c>
      <c r="B12" s="25" t="s">
        <v>1</v>
      </c>
      <c r="C12" s="26">
        <v>81</v>
      </c>
      <c r="D12" s="27">
        <v>0</v>
      </c>
      <c r="E12" s="57">
        <f t="shared" ref="E12" si="3">C12*D12</f>
        <v>0</v>
      </c>
    </row>
    <row r="13" spans="1:5" x14ac:dyDescent="0.25">
      <c r="A13" s="24"/>
      <c r="B13" s="25"/>
      <c r="C13" s="26"/>
      <c r="D13" s="27"/>
      <c r="E13" s="57"/>
    </row>
    <row r="14" spans="1:5" s="21" customFormat="1" ht="28.5" x14ac:dyDescent="0.25">
      <c r="A14" s="24" t="s">
        <v>42</v>
      </c>
      <c r="B14" s="25" t="s">
        <v>0</v>
      </c>
      <c r="C14" s="26">
        <v>1</v>
      </c>
      <c r="D14" s="27">
        <v>0</v>
      </c>
      <c r="E14" s="57">
        <f t="shared" ref="E14:E16" si="4">C14*D14</f>
        <v>0</v>
      </c>
    </row>
    <row r="15" spans="1:5" s="21" customFormat="1" ht="14.25" x14ac:dyDescent="0.25">
      <c r="A15" s="24"/>
      <c r="B15" s="25"/>
      <c r="C15" s="26"/>
      <c r="D15" s="27"/>
      <c r="E15" s="57"/>
    </row>
    <row r="16" spans="1:5" s="21" customFormat="1" ht="28.5" x14ac:dyDescent="0.25">
      <c r="A16" s="24" t="s">
        <v>43</v>
      </c>
      <c r="B16" s="25" t="s">
        <v>0</v>
      </c>
      <c r="C16" s="26">
        <v>1</v>
      </c>
      <c r="D16" s="27">
        <v>0</v>
      </c>
      <c r="E16" s="57">
        <f t="shared" si="4"/>
        <v>0</v>
      </c>
    </row>
    <row r="17" spans="1:5" x14ac:dyDescent="0.25">
      <c r="A17" s="24"/>
      <c r="B17" s="25"/>
      <c r="C17" s="26"/>
      <c r="D17" s="27"/>
      <c r="E17" s="57"/>
    </row>
    <row r="18" spans="1:5" ht="28.5" x14ac:dyDescent="0.25">
      <c r="A18" s="24" t="s">
        <v>26</v>
      </c>
      <c r="B18" s="25" t="s">
        <v>5</v>
      </c>
      <c r="C18" s="26">
        <v>14</v>
      </c>
      <c r="D18" s="27">
        <v>0</v>
      </c>
      <c r="E18" s="57">
        <f>C18*D18</f>
        <v>0</v>
      </c>
    </row>
    <row r="19" spans="1:5" x14ac:dyDescent="0.25">
      <c r="A19" s="24"/>
      <c r="B19" s="25"/>
      <c r="C19" s="26"/>
      <c r="D19" s="27"/>
      <c r="E19" s="57"/>
    </row>
    <row r="20" spans="1:5" ht="42.75" x14ac:dyDescent="0.25">
      <c r="A20" s="24" t="s">
        <v>34</v>
      </c>
      <c r="B20" s="25" t="s">
        <v>0</v>
      </c>
      <c r="C20" s="26">
        <v>1</v>
      </c>
      <c r="D20" s="27">
        <v>0</v>
      </c>
      <c r="E20" s="57">
        <f>C20*D20</f>
        <v>0</v>
      </c>
    </row>
    <row r="21" spans="1:5" x14ac:dyDescent="0.25">
      <c r="A21" s="24"/>
      <c r="B21" s="25"/>
      <c r="C21" s="26"/>
      <c r="D21" s="27"/>
      <c r="E21" s="57"/>
    </row>
    <row r="22" spans="1:5" ht="28.5" x14ac:dyDescent="0.25">
      <c r="A22" s="24" t="s">
        <v>27</v>
      </c>
      <c r="B22" s="25" t="s">
        <v>0</v>
      </c>
      <c r="C22" s="26">
        <v>1</v>
      </c>
      <c r="D22" s="27">
        <v>0</v>
      </c>
      <c r="E22" s="57">
        <f>C22*D22</f>
        <v>0</v>
      </c>
    </row>
    <row r="23" spans="1:5" x14ac:dyDescent="0.25">
      <c r="A23" s="60"/>
      <c r="B23" s="18"/>
      <c r="C23" s="45"/>
      <c r="D23" s="46"/>
      <c r="E23" s="61"/>
    </row>
    <row r="24" spans="1:5" x14ac:dyDescent="0.25">
      <c r="A24" s="62" t="s">
        <v>15</v>
      </c>
      <c r="B24" s="36"/>
      <c r="C24" s="37"/>
      <c r="D24" s="38"/>
      <c r="E24" s="63">
        <f>SUM(E5:E22)</f>
        <v>0</v>
      </c>
    </row>
    <row r="25" spans="1:5" x14ac:dyDescent="0.25">
      <c r="A25" s="64" t="s">
        <v>14</v>
      </c>
      <c r="B25" s="40"/>
      <c r="C25" s="41"/>
      <c r="D25" s="42"/>
      <c r="E25" s="65">
        <f>E24*0.05</f>
        <v>0</v>
      </c>
    </row>
    <row r="26" spans="1:5" x14ac:dyDescent="0.25">
      <c r="A26" s="22" t="s">
        <v>3</v>
      </c>
      <c r="B26" s="23" t="s">
        <v>4</v>
      </c>
      <c r="C26" s="43"/>
      <c r="D26" s="44"/>
      <c r="E26" s="44">
        <f>E24+E25</f>
        <v>0</v>
      </c>
    </row>
  </sheetData>
  <pageMargins left="0.19685039370078741" right="0.19685039370078741" top="0.19685039370078741" bottom="0.19685039370078741" header="0.19685039370078741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AC04E-2F2E-40E6-BF11-5C439C171908}">
  <dimension ref="A1:E30"/>
  <sheetViews>
    <sheetView view="pageLayout" topLeftCell="A8" zoomScaleNormal="100" zoomScaleSheetLayoutView="100" workbookViewId="0">
      <selection activeCell="D29" sqref="D29"/>
    </sheetView>
  </sheetViews>
  <sheetFormatPr defaultColWidth="12.5703125" defaultRowHeight="14.25" x14ac:dyDescent="0.25"/>
  <cols>
    <col min="1" max="1" width="67.28515625" style="47" customWidth="1"/>
    <col min="2" max="2" width="5.140625" style="47" customWidth="1"/>
    <col min="3" max="3" width="5.28515625" style="48" customWidth="1"/>
    <col min="4" max="4" width="8.7109375" style="49" customWidth="1"/>
    <col min="5" max="5" width="11.42578125" style="49" customWidth="1"/>
    <col min="6" max="16384" width="12.5703125" style="50"/>
  </cols>
  <sheetData>
    <row r="1" spans="1:5" s="21" customFormat="1" x14ac:dyDescent="0.25">
      <c r="A1" s="17"/>
      <c r="B1" s="18"/>
      <c r="C1" s="19"/>
      <c r="D1" s="20"/>
      <c r="E1" s="20"/>
    </row>
    <row r="2" spans="1:5" s="21" customFormat="1" ht="15" x14ac:dyDescent="0.25">
      <c r="A2" s="52" t="s">
        <v>25</v>
      </c>
      <c r="B2" s="53"/>
      <c r="C2" s="54"/>
      <c r="D2" s="55"/>
      <c r="E2" s="56"/>
    </row>
    <row r="3" spans="1:5" s="21" customFormat="1" x14ac:dyDescent="0.25">
      <c r="A3" s="24"/>
      <c r="B3" s="25"/>
      <c r="C3" s="26"/>
      <c r="D3" s="27"/>
      <c r="E3" s="57"/>
    </row>
    <row r="4" spans="1:5" s="21" customFormat="1" ht="15" x14ac:dyDescent="0.25">
      <c r="A4" s="28" t="s">
        <v>13</v>
      </c>
      <c r="B4" s="29"/>
      <c r="C4" s="30"/>
      <c r="D4" s="31"/>
      <c r="E4" s="58"/>
    </row>
    <row r="5" spans="1:5" s="21" customFormat="1" x14ac:dyDescent="0.25">
      <c r="A5" s="32"/>
      <c r="B5" s="33"/>
      <c r="C5" s="34"/>
      <c r="D5" s="35"/>
      <c r="E5" s="59"/>
    </row>
    <row r="6" spans="1:5" s="21" customFormat="1" x14ac:dyDescent="0.25">
      <c r="A6" s="32" t="s">
        <v>24</v>
      </c>
      <c r="B6" s="25" t="s">
        <v>0</v>
      </c>
      <c r="C6" s="26">
        <v>1</v>
      </c>
      <c r="D6" s="27">
        <v>0</v>
      </c>
      <c r="E6" s="57">
        <f t="shared" ref="E6" si="0">C6*D6</f>
        <v>0</v>
      </c>
    </row>
    <row r="7" spans="1:5" s="21" customFormat="1" ht="15" x14ac:dyDescent="0.25">
      <c r="A7" s="51"/>
      <c r="B7" s="18"/>
      <c r="C7" s="45"/>
      <c r="D7" s="46"/>
      <c r="E7" s="61"/>
    </row>
    <row r="8" spans="1:5" s="21" customFormat="1" x14ac:dyDescent="0.25">
      <c r="A8" s="32" t="s">
        <v>46</v>
      </c>
      <c r="B8" s="25" t="s">
        <v>1</v>
      </c>
      <c r="C8" s="26">
        <v>6</v>
      </c>
      <c r="D8" s="27">
        <v>0</v>
      </c>
      <c r="E8" s="57">
        <f t="shared" ref="E8" si="1">C8*D8</f>
        <v>0</v>
      </c>
    </row>
    <row r="9" spans="1:5" s="21" customFormat="1" ht="15" x14ac:dyDescent="0.25">
      <c r="A9" s="51"/>
      <c r="B9" s="18"/>
      <c r="C9" s="45"/>
      <c r="D9" s="46"/>
      <c r="E9" s="61"/>
    </row>
    <row r="10" spans="1:5" s="21" customFormat="1" x14ac:dyDescent="0.25">
      <c r="A10" s="24" t="s">
        <v>41</v>
      </c>
      <c r="B10" s="25" t="s">
        <v>1</v>
      </c>
      <c r="C10" s="26">
        <v>51</v>
      </c>
      <c r="D10" s="27">
        <v>0</v>
      </c>
      <c r="E10" s="57">
        <f t="shared" ref="E10" si="2">C10*D10</f>
        <v>0</v>
      </c>
    </row>
    <row r="11" spans="1:5" s="21" customFormat="1" x14ac:dyDescent="0.25">
      <c r="A11" s="24"/>
      <c r="B11" s="25"/>
      <c r="C11" s="26"/>
      <c r="D11" s="27"/>
      <c r="E11" s="57"/>
    </row>
    <row r="12" spans="1:5" s="21" customFormat="1" x14ac:dyDescent="0.25">
      <c r="A12" s="24" t="s">
        <v>2</v>
      </c>
      <c r="B12" s="25" t="s">
        <v>1</v>
      </c>
      <c r="C12" s="26">
        <v>51</v>
      </c>
      <c r="D12" s="27">
        <v>0</v>
      </c>
      <c r="E12" s="57">
        <f t="shared" ref="E12" si="3">C12*D12</f>
        <v>0</v>
      </c>
    </row>
    <row r="13" spans="1:5" s="21" customFormat="1" x14ac:dyDescent="0.25">
      <c r="A13" s="24"/>
      <c r="B13" s="25"/>
      <c r="C13" s="26"/>
      <c r="D13" s="27"/>
      <c r="E13" s="57"/>
    </row>
    <row r="14" spans="1:5" s="21" customFormat="1" ht="28.5" x14ac:dyDescent="0.25">
      <c r="A14" s="24" t="s">
        <v>44</v>
      </c>
      <c r="B14" s="25" t="s">
        <v>0</v>
      </c>
      <c r="C14" s="26">
        <v>1</v>
      </c>
      <c r="D14" s="27">
        <v>0</v>
      </c>
      <c r="E14" s="57">
        <f t="shared" ref="E14:E16" si="4">C14*D14</f>
        <v>0</v>
      </c>
    </row>
    <row r="15" spans="1:5" s="21" customFormat="1" x14ac:dyDescent="0.25">
      <c r="A15" s="24"/>
      <c r="B15" s="25"/>
      <c r="C15" s="26"/>
      <c r="D15" s="27"/>
      <c r="E15" s="57"/>
    </row>
    <row r="16" spans="1:5" s="21" customFormat="1" ht="28.5" x14ac:dyDescent="0.25">
      <c r="A16" s="24" t="s">
        <v>45</v>
      </c>
      <c r="B16" s="25" t="s">
        <v>0</v>
      </c>
      <c r="C16" s="26">
        <v>1</v>
      </c>
      <c r="D16" s="27">
        <v>0</v>
      </c>
      <c r="E16" s="57">
        <f t="shared" si="4"/>
        <v>0</v>
      </c>
    </row>
    <row r="17" spans="1:5" s="21" customFormat="1" x14ac:dyDescent="0.25">
      <c r="A17" s="24"/>
      <c r="B17" s="25"/>
      <c r="C17" s="26"/>
      <c r="D17" s="27"/>
      <c r="E17" s="57"/>
    </row>
    <row r="18" spans="1:5" s="21" customFormat="1" x14ac:dyDescent="0.25">
      <c r="A18" s="24" t="s">
        <v>16</v>
      </c>
      <c r="B18" s="25" t="s">
        <v>1</v>
      </c>
      <c r="C18" s="26">
        <v>35</v>
      </c>
      <c r="D18" s="27">
        <v>0</v>
      </c>
      <c r="E18" s="57">
        <f t="shared" ref="E18" si="5">C18*D18</f>
        <v>0</v>
      </c>
    </row>
    <row r="19" spans="1:5" s="21" customFormat="1" x14ac:dyDescent="0.25">
      <c r="A19" s="24"/>
      <c r="B19" s="25"/>
      <c r="C19" s="26"/>
      <c r="D19" s="27"/>
      <c r="E19" s="57"/>
    </row>
    <row r="20" spans="1:5" s="21" customFormat="1" x14ac:dyDescent="0.25">
      <c r="A20" s="24" t="s">
        <v>17</v>
      </c>
      <c r="B20" s="25" t="s">
        <v>1</v>
      </c>
      <c r="C20" s="26">
        <v>35</v>
      </c>
      <c r="D20" s="27">
        <v>0</v>
      </c>
      <c r="E20" s="57">
        <f t="shared" ref="E20" si="6">C20*D20</f>
        <v>0</v>
      </c>
    </row>
    <row r="21" spans="1:5" s="21" customFormat="1" x14ac:dyDescent="0.25">
      <c r="A21" s="24"/>
      <c r="B21" s="25"/>
      <c r="C21" s="26"/>
      <c r="D21" s="27"/>
      <c r="E21" s="57"/>
    </row>
    <row r="22" spans="1:5" s="21" customFormat="1" ht="28.5" x14ac:dyDescent="0.25">
      <c r="A22" s="24" t="s">
        <v>29</v>
      </c>
      <c r="B22" s="25" t="s">
        <v>5</v>
      </c>
      <c r="C22" s="26">
        <v>5</v>
      </c>
      <c r="D22" s="27">
        <v>0</v>
      </c>
      <c r="E22" s="57">
        <f>C22*D22</f>
        <v>0</v>
      </c>
    </row>
    <row r="23" spans="1:5" s="21" customFormat="1" x14ac:dyDescent="0.25">
      <c r="A23" s="24"/>
      <c r="B23" s="25"/>
      <c r="C23" s="26"/>
      <c r="D23" s="27"/>
      <c r="E23" s="57"/>
    </row>
    <row r="24" spans="1:5" s="21" customFormat="1" ht="28.5" x14ac:dyDescent="0.25">
      <c r="A24" s="24" t="s">
        <v>34</v>
      </c>
      <c r="B24" s="25" t="s">
        <v>0</v>
      </c>
      <c r="C24" s="26">
        <v>1</v>
      </c>
      <c r="D24" s="27">
        <v>0</v>
      </c>
      <c r="E24" s="57">
        <f>C24*D24</f>
        <v>0</v>
      </c>
    </row>
    <row r="25" spans="1:5" s="21" customFormat="1" x14ac:dyDescent="0.25">
      <c r="A25" s="24"/>
      <c r="B25" s="25"/>
      <c r="C25" s="26"/>
      <c r="D25" s="27"/>
      <c r="E25" s="57"/>
    </row>
    <row r="26" spans="1:5" s="21" customFormat="1" x14ac:dyDescent="0.25">
      <c r="A26" s="24" t="s">
        <v>27</v>
      </c>
      <c r="B26" s="25" t="s">
        <v>0</v>
      </c>
      <c r="C26" s="26">
        <v>1</v>
      </c>
      <c r="D26" s="27">
        <v>0</v>
      </c>
      <c r="E26" s="57">
        <f>C26*D26</f>
        <v>0</v>
      </c>
    </row>
    <row r="27" spans="1:5" s="21" customFormat="1" x14ac:dyDescent="0.25">
      <c r="A27" s="67"/>
      <c r="B27" s="29"/>
      <c r="C27" s="30"/>
      <c r="D27" s="31"/>
      <c r="E27" s="58"/>
    </row>
    <row r="28" spans="1:5" s="21" customFormat="1" ht="15" x14ac:dyDescent="0.25">
      <c r="A28" s="22" t="s">
        <v>15</v>
      </c>
      <c r="B28" s="23"/>
      <c r="C28" s="66"/>
      <c r="D28" s="44"/>
      <c r="E28" s="44">
        <f>SUM(E5:E26)</f>
        <v>0</v>
      </c>
    </row>
    <row r="29" spans="1:5" s="21" customFormat="1" ht="15" x14ac:dyDescent="0.25">
      <c r="A29" s="39" t="s">
        <v>14</v>
      </c>
      <c r="B29" s="40"/>
      <c r="C29" s="41"/>
      <c r="D29" s="42"/>
      <c r="E29" s="42">
        <f>E28*0.05</f>
        <v>0</v>
      </c>
    </row>
    <row r="30" spans="1:5" s="21" customFormat="1" ht="15" x14ac:dyDescent="0.25">
      <c r="A30" s="22" t="s">
        <v>3</v>
      </c>
      <c r="B30" s="23" t="s">
        <v>4</v>
      </c>
      <c r="C30" s="43"/>
      <c r="D30" s="44"/>
      <c r="E30" s="44">
        <f>E28+E29</f>
        <v>0</v>
      </c>
    </row>
  </sheetData>
  <pageMargins left="0.19685039370078741" right="0" top="0.19685039370078741" bottom="0.19685039370078741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6F285-1838-4F34-AEF2-7F03AF9C9C39}">
  <dimension ref="A2:E26"/>
  <sheetViews>
    <sheetView view="pageLayout" topLeftCell="A14" zoomScaleNormal="100" zoomScaleSheetLayoutView="100" workbookViewId="0">
      <selection activeCell="D27" sqref="D27"/>
    </sheetView>
  </sheetViews>
  <sheetFormatPr defaultColWidth="12.5703125" defaultRowHeight="14.25" x14ac:dyDescent="0.25"/>
  <cols>
    <col min="1" max="1" width="58.7109375" style="17" customWidth="1"/>
    <col min="2" max="2" width="7.5703125" style="18" customWidth="1"/>
    <col min="3" max="3" width="5.5703125" style="19" customWidth="1"/>
    <col min="4" max="4" width="9.7109375" style="20" customWidth="1"/>
    <col min="5" max="5" width="12.140625" style="20" customWidth="1"/>
    <col min="6" max="16384" width="12.5703125" style="21"/>
  </cols>
  <sheetData>
    <row r="2" spans="1:5" ht="15" x14ac:dyDescent="0.25">
      <c r="A2" s="52" t="s">
        <v>25</v>
      </c>
      <c r="B2" s="53"/>
      <c r="C2" s="54"/>
      <c r="D2" s="55"/>
      <c r="E2" s="56"/>
    </row>
    <row r="3" spans="1:5" x14ac:dyDescent="0.25">
      <c r="A3" s="24"/>
      <c r="B3" s="25"/>
      <c r="C3" s="26"/>
      <c r="D3" s="27"/>
      <c r="E3" s="57"/>
    </row>
    <row r="4" spans="1:5" ht="15" x14ac:dyDescent="0.25">
      <c r="A4" s="28" t="s">
        <v>13</v>
      </c>
      <c r="B4" s="29"/>
      <c r="C4" s="30"/>
      <c r="D4" s="31"/>
      <c r="E4" s="58"/>
    </row>
    <row r="5" spans="1:5" ht="15" x14ac:dyDescent="0.25">
      <c r="A5" s="51"/>
      <c r="C5" s="45"/>
      <c r="D5" s="46"/>
      <c r="E5" s="61"/>
    </row>
    <row r="6" spans="1:5" x14ac:dyDescent="0.25">
      <c r="A6" s="32" t="s">
        <v>24</v>
      </c>
      <c r="B6" s="25" t="s">
        <v>0</v>
      </c>
      <c r="C6" s="26">
        <v>1</v>
      </c>
      <c r="D6" s="27">
        <v>0</v>
      </c>
      <c r="E6" s="57">
        <f t="shared" ref="E6" si="0">C6*D6</f>
        <v>0</v>
      </c>
    </row>
    <row r="7" spans="1:5" ht="15" x14ac:dyDescent="0.25">
      <c r="A7" s="51"/>
      <c r="C7" s="45"/>
      <c r="D7" s="46"/>
      <c r="E7" s="61"/>
    </row>
    <row r="8" spans="1:5" x14ac:dyDescent="0.25">
      <c r="A8" s="32" t="s">
        <v>46</v>
      </c>
      <c r="B8" s="25" t="s">
        <v>1</v>
      </c>
      <c r="C8" s="26">
        <v>6</v>
      </c>
      <c r="D8" s="27">
        <v>0</v>
      </c>
      <c r="E8" s="57">
        <f t="shared" ref="E8" si="1">C8*D8</f>
        <v>0</v>
      </c>
    </row>
    <row r="9" spans="1:5" ht="15" x14ac:dyDescent="0.25">
      <c r="A9" s="51"/>
      <c r="C9" s="45"/>
      <c r="D9" s="46"/>
      <c r="E9" s="61"/>
    </row>
    <row r="10" spans="1:5" x14ac:dyDescent="0.25">
      <c r="A10" s="24" t="s">
        <v>41</v>
      </c>
      <c r="B10" s="25" t="s">
        <v>1</v>
      </c>
      <c r="C10" s="26">
        <v>78</v>
      </c>
      <c r="D10" s="27">
        <v>0</v>
      </c>
      <c r="E10" s="57">
        <f t="shared" ref="E10" si="2">C10*D10</f>
        <v>0</v>
      </c>
    </row>
    <row r="11" spans="1:5" x14ac:dyDescent="0.25">
      <c r="A11" s="24"/>
      <c r="B11" s="25"/>
      <c r="C11" s="26"/>
      <c r="D11" s="27"/>
      <c r="E11" s="57"/>
    </row>
    <row r="12" spans="1:5" x14ac:dyDescent="0.25">
      <c r="A12" s="24" t="s">
        <v>2</v>
      </c>
      <c r="B12" s="25" t="s">
        <v>1</v>
      </c>
      <c r="C12" s="26">
        <v>78</v>
      </c>
      <c r="D12" s="27">
        <v>0</v>
      </c>
      <c r="E12" s="57">
        <f t="shared" ref="E12:E16" si="3">C12*D12</f>
        <v>0</v>
      </c>
    </row>
    <row r="13" spans="1:5" x14ac:dyDescent="0.25">
      <c r="A13" s="24"/>
      <c r="B13" s="25"/>
      <c r="C13" s="26"/>
      <c r="D13" s="27"/>
      <c r="E13" s="57"/>
    </row>
    <row r="14" spans="1:5" ht="28.5" x14ac:dyDescent="0.25">
      <c r="A14" s="24" t="s">
        <v>42</v>
      </c>
      <c r="B14" s="25" t="s">
        <v>0</v>
      </c>
      <c r="C14" s="26">
        <v>1</v>
      </c>
      <c r="D14" s="27">
        <v>0</v>
      </c>
      <c r="E14" s="57">
        <f t="shared" si="3"/>
        <v>0</v>
      </c>
    </row>
    <row r="15" spans="1:5" x14ac:dyDescent="0.25">
      <c r="A15" s="24"/>
      <c r="B15" s="25"/>
      <c r="C15" s="26"/>
      <c r="D15" s="27"/>
      <c r="E15" s="57"/>
    </row>
    <row r="16" spans="1:5" ht="28.5" x14ac:dyDescent="0.25">
      <c r="A16" s="24" t="s">
        <v>43</v>
      </c>
      <c r="B16" s="25" t="s">
        <v>0</v>
      </c>
      <c r="C16" s="26">
        <v>1</v>
      </c>
      <c r="D16" s="27">
        <v>0</v>
      </c>
      <c r="E16" s="57">
        <f t="shared" si="3"/>
        <v>0</v>
      </c>
    </row>
    <row r="17" spans="1:5" x14ac:dyDescent="0.25">
      <c r="A17" s="24"/>
      <c r="B17" s="25"/>
      <c r="C17" s="26"/>
      <c r="D17" s="27"/>
      <c r="E17" s="57"/>
    </row>
    <row r="18" spans="1:5" ht="28.5" x14ac:dyDescent="0.25">
      <c r="A18" s="24" t="s">
        <v>30</v>
      </c>
      <c r="B18" s="25" t="s">
        <v>5</v>
      </c>
      <c r="C18" s="26">
        <v>10</v>
      </c>
      <c r="D18" s="27">
        <v>0</v>
      </c>
      <c r="E18" s="57">
        <f>C18*D18</f>
        <v>0</v>
      </c>
    </row>
    <row r="19" spans="1:5" x14ac:dyDescent="0.25">
      <c r="A19" s="24"/>
      <c r="B19" s="25"/>
      <c r="C19" s="26"/>
      <c r="D19" s="27"/>
      <c r="E19" s="57"/>
    </row>
    <row r="20" spans="1:5" ht="42.75" x14ac:dyDescent="0.25">
      <c r="A20" s="24" t="s">
        <v>34</v>
      </c>
      <c r="B20" s="25" t="s">
        <v>0</v>
      </c>
      <c r="C20" s="26">
        <v>1</v>
      </c>
      <c r="D20" s="27">
        <v>0</v>
      </c>
      <c r="E20" s="57">
        <f>C20*D20</f>
        <v>0</v>
      </c>
    </row>
    <row r="21" spans="1:5" x14ac:dyDescent="0.25">
      <c r="A21" s="24"/>
      <c r="B21" s="25"/>
      <c r="C21" s="26"/>
      <c r="D21" s="27"/>
      <c r="E21" s="57"/>
    </row>
    <row r="22" spans="1:5" ht="28.5" x14ac:dyDescent="0.25">
      <c r="A22" s="24" t="s">
        <v>27</v>
      </c>
      <c r="B22" s="25" t="s">
        <v>0</v>
      </c>
      <c r="C22" s="26">
        <v>1</v>
      </c>
      <c r="D22" s="27">
        <v>0</v>
      </c>
      <c r="E22" s="57">
        <f>C22*D22</f>
        <v>0</v>
      </c>
    </row>
    <row r="23" spans="1:5" x14ac:dyDescent="0.25">
      <c r="A23" s="67"/>
      <c r="B23" s="29"/>
      <c r="C23" s="30"/>
      <c r="D23" s="31"/>
      <c r="E23" s="58"/>
    </row>
    <row r="24" spans="1:5" ht="15" x14ac:dyDescent="0.25">
      <c r="A24" s="22" t="s">
        <v>15</v>
      </c>
      <c r="B24" s="23"/>
      <c r="C24" s="66"/>
      <c r="D24" s="44"/>
      <c r="E24" s="44">
        <f>SUM(E6:E23)</f>
        <v>0</v>
      </c>
    </row>
    <row r="25" spans="1:5" ht="15" x14ac:dyDescent="0.25">
      <c r="A25" s="39" t="s">
        <v>14</v>
      </c>
      <c r="B25" s="40"/>
      <c r="C25" s="41"/>
      <c r="D25" s="42"/>
      <c r="E25" s="42">
        <f>E24*0.05</f>
        <v>0</v>
      </c>
    </row>
    <row r="26" spans="1:5" ht="15" x14ac:dyDescent="0.25">
      <c r="A26" s="22" t="s">
        <v>3</v>
      </c>
      <c r="B26" s="23" t="s">
        <v>4</v>
      </c>
      <c r="C26" s="43"/>
      <c r="D26" s="44"/>
      <c r="E26" s="44">
        <f>E24+E25</f>
        <v>0</v>
      </c>
    </row>
  </sheetData>
  <pageMargins left="0.19685039370078741" right="0" top="0.19685039370078741" bottom="0.19685039370078741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C3AE4-0783-49FA-A8E4-25397A2D0099}">
  <dimension ref="A1:E36"/>
  <sheetViews>
    <sheetView view="pageLayout" topLeftCell="A21" zoomScaleNormal="100" workbookViewId="0">
      <selection activeCell="D37" sqref="D37"/>
    </sheetView>
  </sheetViews>
  <sheetFormatPr defaultRowHeight="14.25" x14ac:dyDescent="0.2"/>
  <cols>
    <col min="1" max="1" width="67" style="47" customWidth="1"/>
    <col min="2" max="2" width="5.140625" style="47" customWidth="1"/>
    <col min="3" max="3" width="5.42578125" style="48" customWidth="1"/>
    <col min="4" max="4" width="9" style="49" bestFit="1" customWidth="1"/>
    <col min="5" max="5" width="10.7109375" style="49" bestFit="1" customWidth="1"/>
    <col min="6" max="16384" width="9.140625" style="6"/>
  </cols>
  <sheetData>
    <row r="1" spans="1:5" x14ac:dyDescent="0.2">
      <c r="A1" s="17"/>
      <c r="B1" s="18"/>
      <c r="C1" s="19"/>
      <c r="D1" s="20"/>
      <c r="E1" s="20"/>
    </row>
    <row r="2" spans="1:5" ht="15" x14ac:dyDescent="0.2">
      <c r="A2" s="52" t="s">
        <v>25</v>
      </c>
      <c r="B2" s="53"/>
      <c r="C2" s="54"/>
      <c r="D2" s="55"/>
      <c r="E2" s="56"/>
    </row>
    <row r="3" spans="1:5" x14ac:dyDescent="0.2">
      <c r="A3" s="24"/>
      <c r="B3" s="25"/>
      <c r="C3" s="26"/>
      <c r="D3" s="27"/>
      <c r="E3" s="57"/>
    </row>
    <row r="4" spans="1:5" ht="15" x14ac:dyDescent="0.2">
      <c r="A4" s="28" t="s">
        <v>13</v>
      </c>
      <c r="B4" s="29"/>
      <c r="C4" s="30"/>
      <c r="D4" s="31"/>
      <c r="E4" s="58"/>
    </row>
    <row r="5" spans="1:5" x14ac:dyDescent="0.2">
      <c r="A5" s="32"/>
      <c r="B5" s="33"/>
      <c r="C5" s="34"/>
      <c r="D5" s="35"/>
      <c r="E5" s="59"/>
    </row>
    <row r="6" spans="1:5" s="21" customFormat="1" x14ac:dyDescent="0.25">
      <c r="A6" s="32" t="s">
        <v>50</v>
      </c>
      <c r="B6" s="25" t="s">
        <v>0</v>
      </c>
      <c r="C6" s="26">
        <v>2</v>
      </c>
      <c r="D6" s="27">
        <v>0</v>
      </c>
      <c r="E6" s="57">
        <f t="shared" ref="E6" si="0">C6*D6</f>
        <v>0</v>
      </c>
    </row>
    <row r="7" spans="1:5" s="21" customFormat="1" ht="15" x14ac:dyDescent="0.25">
      <c r="A7" s="51"/>
      <c r="B7" s="18"/>
      <c r="C7" s="45"/>
      <c r="D7" s="46"/>
      <c r="E7" s="61"/>
    </row>
    <row r="8" spans="1:5" s="21" customFormat="1" x14ac:dyDescent="0.25">
      <c r="A8" s="32" t="s">
        <v>46</v>
      </c>
      <c r="B8" s="25" t="s">
        <v>1</v>
      </c>
      <c r="C8" s="26">
        <v>35</v>
      </c>
      <c r="D8" s="27">
        <v>0</v>
      </c>
      <c r="E8" s="57">
        <f t="shared" ref="E8" si="1">C8*D8</f>
        <v>0</v>
      </c>
    </row>
    <row r="9" spans="1:5" s="21" customFormat="1" ht="15" x14ac:dyDescent="0.25">
      <c r="A9" s="51"/>
      <c r="B9" s="18"/>
      <c r="C9" s="45"/>
      <c r="D9" s="46"/>
      <c r="E9" s="61"/>
    </row>
    <row r="10" spans="1:5" s="21" customFormat="1" x14ac:dyDescent="0.25">
      <c r="A10" s="24" t="s">
        <v>41</v>
      </c>
      <c r="B10" s="25" t="s">
        <v>1</v>
      </c>
      <c r="C10" s="26">
        <v>135</v>
      </c>
      <c r="D10" s="27">
        <v>0</v>
      </c>
      <c r="E10" s="57">
        <f t="shared" ref="E10" si="2">C10*D10</f>
        <v>0</v>
      </c>
    </row>
    <row r="11" spans="1:5" s="21" customFormat="1" x14ac:dyDescent="0.25">
      <c r="A11" s="24"/>
      <c r="B11" s="25"/>
      <c r="C11" s="26"/>
      <c r="D11" s="27"/>
      <c r="E11" s="57"/>
    </row>
    <row r="12" spans="1:5" s="21" customFormat="1" x14ac:dyDescent="0.25">
      <c r="A12" s="24" t="s">
        <v>2</v>
      </c>
      <c r="B12" s="25" t="s">
        <v>1</v>
      </c>
      <c r="C12" s="26">
        <v>135</v>
      </c>
      <c r="D12" s="27">
        <v>0</v>
      </c>
      <c r="E12" s="57">
        <f t="shared" ref="E12:E16" si="3">C12*D12</f>
        <v>0</v>
      </c>
    </row>
    <row r="13" spans="1:5" s="21" customFormat="1" x14ac:dyDescent="0.25">
      <c r="A13" s="24"/>
      <c r="B13" s="25"/>
      <c r="C13" s="26"/>
      <c r="D13" s="27"/>
      <c r="E13" s="57"/>
    </row>
    <row r="14" spans="1:5" s="21" customFormat="1" ht="28.5" x14ac:dyDescent="0.25">
      <c r="A14" s="24" t="s">
        <v>42</v>
      </c>
      <c r="B14" s="25" t="s">
        <v>0</v>
      </c>
      <c r="C14" s="26">
        <v>4</v>
      </c>
      <c r="D14" s="27">
        <v>0</v>
      </c>
      <c r="E14" s="57">
        <f t="shared" si="3"/>
        <v>0</v>
      </c>
    </row>
    <row r="15" spans="1:5" s="21" customFormat="1" x14ac:dyDescent="0.25">
      <c r="A15" s="24"/>
      <c r="B15" s="25"/>
      <c r="C15" s="26"/>
      <c r="D15" s="27"/>
      <c r="E15" s="57"/>
    </row>
    <row r="16" spans="1:5" s="21" customFormat="1" ht="28.5" x14ac:dyDescent="0.25">
      <c r="A16" s="24" t="s">
        <v>43</v>
      </c>
      <c r="B16" s="25" t="s">
        <v>0</v>
      </c>
      <c r="C16" s="26">
        <v>4</v>
      </c>
      <c r="D16" s="27">
        <v>0</v>
      </c>
      <c r="E16" s="57">
        <f t="shared" si="3"/>
        <v>0</v>
      </c>
    </row>
    <row r="17" spans="1:5" x14ac:dyDescent="0.2">
      <c r="A17" s="24"/>
      <c r="B17" s="25"/>
      <c r="C17" s="26"/>
      <c r="D17" s="27"/>
      <c r="E17" s="57"/>
    </row>
    <row r="18" spans="1:5" x14ac:dyDescent="0.2">
      <c r="A18" s="24" t="s">
        <v>16</v>
      </c>
      <c r="B18" s="25" t="s">
        <v>1</v>
      </c>
      <c r="C18" s="26">
        <v>44</v>
      </c>
      <c r="D18" s="27">
        <v>0</v>
      </c>
      <c r="E18" s="57">
        <f t="shared" ref="E18" si="4">C18*D18</f>
        <v>0</v>
      </c>
    </row>
    <row r="19" spans="1:5" x14ac:dyDescent="0.2">
      <c r="A19" s="24"/>
      <c r="B19" s="25"/>
      <c r="C19" s="26"/>
      <c r="D19" s="27"/>
      <c r="E19" s="57"/>
    </row>
    <row r="20" spans="1:5" x14ac:dyDescent="0.2">
      <c r="A20" s="24" t="s">
        <v>17</v>
      </c>
      <c r="B20" s="25" t="s">
        <v>1</v>
      </c>
      <c r="C20" s="26">
        <v>44</v>
      </c>
      <c r="D20" s="27">
        <v>0</v>
      </c>
      <c r="E20" s="57">
        <f t="shared" ref="E20" si="5">C20*D20</f>
        <v>0</v>
      </c>
    </row>
    <row r="21" spans="1:5" x14ac:dyDescent="0.2">
      <c r="A21" s="24"/>
      <c r="B21" s="25"/>
      <c r="C21" s="26"/>
      <c r="D21" s="27"/>
      <c r="E21" s="57"/>
    </row>
    <row r="22" spans="1:5" ht="28.5" x14ac:dyDescent="0.2">
      <c r="A22" s="24" t="s">
        <v>39</v>
      </c>
      <c r="B22" s="25" t="s">
        <v>1</v>
      </c>
      <c r="C22" s="26">
        <v>78</v>
      </c>
      <c r="D22" s="27">
        <v>0</v>
      </c>
      <c r="E22" s="57">
        <f t="shared" ref="E22" si="6">C22*D22</f>
        <v>0</v>
      </c>
    </row>
    <row r="23" spans="1:5" x14ac:dyDescent="0.2">
      <c r="A23" s="24"/>
      <c r="B23" s="25"/>
      <c r="C23" s="26"/>
      <c r="D23" s="27"/>
      <c r="E23" s="57"/>
    </row>
    <row r="24" spans="1:5" ht="28.5" x14ac:dyDescent="0.2">
      <c r="A24" s="24" t="s">
        <v>48</v>
      </c>
      <c r="B24" s="25" t="s">
        <v>0</v>
      </c>
      <c r="C24" s="26">
        <v>1</v>
      </c>
      <c r="D24" s="27">
        <v>0</v>
      </c>
      <c r="E24" s="57">
        <f>C24*D24</f>
        <v>0</v>
      </c>
    </row>
    <row r="25" spans="1:5" x14ac:dyDescent="0.2">
      <c r="A25" s="24"/>
      <c r="B25" s="25"/>
      <c r="C25" s="26"/>
      <c r="D25" s="27"/>
      <c r="E25" s="57"/>
    </row>
    <row r="26" spans="1:5" ht="71.25" x14ac:dyDescent="0.2">
      <c r="A26" s="24" t="s">
        <v>49</v>
      </c>
      <c r="B26" s="25" t="s">
        <v>0</v>
      </c>
      <c r="C26" s="26">
        <v>1</v>
      </c>
      <c r="D26" s="27">
        <v>0</v>
      </c>
      <c r="E26" s="57">
        <f>C26*D26</f>
        <v>0</v>
      </c>
    </row>
    <row r="27" spans="1:5" x14ac:dyDescent="0.2">
      <c r="A27" s="24"/>
      <c r="B27" s="25"/>
      <c r="C27" s="26"/>
      <c r="D27" s="27"/>
      <c r="E27" s="57"/>
    </row>
    <row r="28" spans="1:5" ht="28.5" x14ac:dyDescent="0.2">
      <c r="A28" s="24" t="s">
        <v>31</v>
      </c>
      <c r="B28" s="25" t="s">
        <v>5</v>
      </c>
      <c r="C28" s="26">
        <v>24</v>
      </c>
      <c r="D28" s="27">
        <v>0</v>
      </c>
      <c r="E28" s="57">
        <f>C28*D28</f>
        <v>0</v>
      </c>
    </row>
    <row r="29" spans="1:5" x14ac:dyDescent="0.2">
      <c r="A29" s="24"/>
      <c r="B29" s="25"/>
      <c r="C29" s="26"/>
      <c r="D29" s="27"/>
      <c r="E29" s="57"/>
    </row>
    <row r="30" spans="1:5" ht="28.5" x14ac:dyDescent="0.2">
      <c r="A30" s="24" t="s">
        <v>34</v>
      </c>
      <c r="B30" s="25" t="s">
        <v>0</v>
      </c>
      <c r="C30" s="26">
        <v>5</v>
      </c>
      <c r="D30" s="27">
        <v>0</v>
      </c>
      <c r="E30" s="57">
        <f>C30*D30</f>
        <v>0</v>
      </c>
    </row>
    <row r="31" spans="1:5" x14ac:dyDescent="0.2">
      <c r="A31" s="24"/>
      <c r="B31" s="25"/>
      <c r="C31" s="26"/>
      <c r="D31" s="27"/>
      <c r="E31" s="57"/>
    </row>
    <row r="32" spans="1:5" x14ac:dyDescent="0.2">
      <c r="A32" s="24" t="s">
        <v>27</v>
      </c>
      <c r="B32" s="25" t="s">
        <v>0</v>
      </c>
      <c r="C32" s="26">
        <v>1</v>
      </c>
      <c r="D32" s="27">
        <v>0</v>
      </c>
      <c r="E32" s="57">
        <f>C32*D32</f>
        <v>0</v>
      </c>
    </row>
    <row r="33" spans="1:5" x14ac:dyDescent="0.2">
      <c r="A33" s="67"/>
      <c r="B33" s="29"/>
      <c r="C33" s="30"/>
      <c r="D33" s="31"/>
      <c r="E33" s="58"/>
    </row>
    <row r="34" spans="1:5" ht="15" x14ac:dyDescent="0.2">
      <c r="A34" s="22" t="s">
        <v>15</v>
      </c>
      <c r="B34" s="23"/>
      <c r="C34" s="66"/>
      <c r="D34" s="44"/>
      <c r="E34" s="44">
        <f>SUM(E5:E33)</f>
        <v>0</v>
      </c>
    </row>
    <row r="35" spans="1:5" ht="15" x14ac:dyDescent="0.2">
      <c r="A35" s="39" t="s">
        <v>14</v>
      </c>
      <c r="B35" s="40"/>
      <c r="C35" s="41"/>
      <c r="D35" s="42"/>
      <c r="E35" s="42">
        <f>E34*0.05</f>
        <v>0</v>
      </c>
    </row>
    <row r="36" spans="1:5" ht="15" x14ac:dyDescent="0.2">
      <c r="A36" s="22" t="s">
        <v>3</v>
      </c>
      <c r="B36" s="23" t="s">
        <v>4</v>
      </c>
      <c r="C36" s="43"/>
      <c r="D36" s="44"/>
      <c r="E36" s="44">
        <f>E34+E35</f>
        <v>0</v>
      </c>
    </row>
  </sheetData>
  <pageMargins left="0.19685039370078741" right="0.19685039370078741" top="0.19685039370078741" bottom="0.19685039370078741" header="0.19685039370078741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B455D-A3B7-4672-AE04-61BA1ED47AC1}">
  <dimension ref="A2:E28"/>
  <sheetViews>
    <sheetView view="pageBreakPreview" zoomScale="115" zoomScaleNormal="100" zoomScaleSheetLayoutView="115" workbookViewId="0">
      <pane ySplit="1" topLeftCell="A12" activePane="bottomLeft" state="frozen"/>
      <selection pane="bottomLeft" activeCell="D26" sqref="D26"/>
    </sheetView>
  </sheetViews>
  <sheetFormatPr defaultRowHeight="15" x14ac:dyDescent="0.25"/>
  <cols>
    <col min="1" max="1" width="55.5703125" style="1" customWidth="1"/>
    <col min="2" max="2" width="5.42578125" style="2" customWidth="1"/>
    <col min="3" max="3" width="6.28515625" style="3" customWidth="1"/>
    <col min="4" max="4" width="11" style="4" customWidth="1"/>
    <col min="5" max="5" width="12.140625" style="4" customWidth="1"/>
  </cols>
  <sheetData>
    <row r="2" spans="1:5" s="6" customFormat="1" x14ac:dyDescent="0.2">
      <c r="A2" s="52" t="s">
        <v>25</v>
      </c>
      <c r="B2" s="53"/>
      <c r="C2" s="54"/>
      <c r="D2" s="55"/>
      <c r="E2" s="56"/>
    </row>
    <row r="3" spans="1:5" s="6" customFormat="1" ht="14.25" x14ac:dyDescent="0.2">
      <c r="A3" s="24"/>
      <c r="B3" s="25"/>
      <c r="C3" s="26"/>
      <c r="D3" s="27"/>
      <c r="E3" s="57"/>
    </row>
    <row r="4" spans="1:5" s="6" customFormat="1" ht="30" x14ac:dyDescent="0.2">
      <c r="A4" s="28" t="s">
        <v>28</v>
      </c>
      <c r="B4" s="29"/>
      <c r="C4" s="30"/>
      <c r="D4" s="31"/>
      <c r="E4" s="58"/>
    </row>
    <row r="5" spans="1:5" s="6" customFormat="1" ht="14.25" x14ac:dyDescent="0.2">
      <c r="A5" s="32"/>
      <c r="B5" s="33"/>
      <c r="C5" s="34"/>
      <c r="D5" s="35"/>
      <c r="E5" s="59"/>
    </row>
    <row r="6" spans="1:5" s="21" customFormat="1" ht="28.5" x14ac:dyDescent="0.25">
      <c r="A6" s="32" t="s">
        <v>38</v>
      </c>
      <c r="B6" s="25" t="s">
        <v>0</v>
      </c>
      <c r="C6" s="26">
        <v>1</v>
      </c>
      <c r="D6" s="27">
        <v>0</v>
      </c>
      <c r="E6" s="57">
        <f t="shared" ref="E6" si="0">C6*D6</f>
        <v>0</v>
      </c>
    </row>
    <row r="7" spans="1:5" s="6" customFormat="1" ht="14.25" x14ac:dyDescent="0.2">
      <c r="A7" s="32"/>
      <c r="B7" s="33"/>
      <c r="C7" s="34"/>
      <c r="D7" s="35"/>
      <c r="E7" s="59"/>
    </row>
    <row r="8" spans="1:5" s="6" customFormat="1" ht="14.25" x14ac:dyDescent="0.2">
      <c r="A8" s="24" t="s">
        <v>47</v>
      </c>
      <c r="B8" s="25" t="s">
        <v>1</v>
      </c>
      <c r="C8" s="26">
        <v>125</v>
      </c>
      <c r="D8" s="27">
        <v>0</v>
      </c>
      <c r="E8" s="57">
        <f t="shared" ref="E8" si="1">C8*D8</f>
        <v>0</v>
      </c>
    </row>
    <row r="9" spans="1:5" s="6" customFormat="1" ht="14.25" x14ac:dyDescent="0.2">
      <c r="A9" s="24"/>
      <c r="B9" s="25"/>
      <c r="C9" s="26"/>
      <c r="D9" s="27"/>
      <c r="E9" s="57"/>
    </row>
    <row r="10" spans="1:5" s="6" customFormat="1" ht="14.25" x14ac:dyDescent="0.2">
      <c r="A10" s="24" t="s">
        <v>2</v>
      </c>
      <c r="B10" s="25" t="s">
        <v>1</v>
      </c>
      <c r="C10" s="26">
        <v>125</v>
      </c>
      <c r="D10" s="27">
        <v>0</v>
      </c>
      <c r="E10" s="57">
        <f t="shared" ref="E10:E12" si="2">C10*D10</f>
        <v>0</v>
      </c>
    </row>
    <row r="11" spans="1:5" s="6" customFormat="1" ht="14.25" x14ac:dyDescent="0.2">
      <c r="A11" s="24"/>
      <c r="B11" s="25"/>
      <c r="C11" s="26"/>
      <c r="D11" s="27"/>
      <c r="E11" s="57"/>
    </row>
    <row r="12" spans="1:5" s="6" customFormat="1" ht="28.5" x14ac:dyDescent="0.2">
      <c r="A12" s="24" t="s">
        <v>39</v>
      </c>
      <c r="B12" s="25" t="s">
        <v>1</v>
      </c>
      <c r="C12" s="26">
        <v>120</v>
      </c>
      <c r="D12" s="27">
        <v>0</v>
      </c>
      <c r="E12" s="57">
        <f t="shared" si="2"/>
        <v>0</v>
      </c>
    </row>
    <row r="13" spans="1:5" s="6" customFormat="1" ht="14.25" x14ac:dyDescent="0.2">
      <c r="A13" s="24"/>
      <c r="B13" s="25"/>
      <c r="C13" s="26"/>
      <c r="D13" s="27"/>
      <c r="E13" s="57"/>
    </row>
    <row r="14" spans="1:5" s="6" customFormat="1" ht="42.75" x14ac:dyDescent="0.2">
      <c r="A14" s="24" t="s">
        <v>37</v>
      </c>
      <c r="B14" s="25" t="s">
        <v>5</v>
      </c>
      <c r="C14" s="26">
        <v>8</v>
      </c>
      <c r="D14" s="27">
        <v>0</v>
      </c>
      <c r="E14" s="57">
        <f>C14*D14</f>
        <v>0</v>
      </c>
    </row>
    <row r="15" spans="1:5" s="6" customFormat="1" ht="14.25" x14ac:dyDescent="0.2">
      <c r="A15" s="24"/>
      <c r="B15" s="25"/>
      <c r="C15" s="26"/>
      <c r="D15" s="27"/>
      <c r="E15" s="57"/>
    </row>
    <row r="16" spans="1:5" s="6" customFormat="1" ht="42.75" x14ac:dyDescent="0.2">
      <c r="A16" s="24" t="s">
        <v>34</v>
      </c>
      <c r="B16" s="25" t="s">
        <v>0</v>
      </c>
      <c r="C16" s="26">
        <v>2</v>
      </c>
      <c r="D16" s="27">
        <v>0</v>
      </c>
      <c r="E16" s="57">
        <f>C16*D16</f>
        <v>0</v>
      </c>
    </row>
    <row r="17" spans="1:5" s="6" customFormat="1" ht="14.25" x14ac:dyDescent="0.2">
      <c r="A17" s="24"/>
      <c r="B17" s="25"/>
      <c r="C17" s="26"/>
      <c r="D17" s="27"/>
      <c r="E17" s="57"/>
    </row>
    <row r="18" spans="1:5" s="6" customFormat="1" ht="28.5" x14ac:dyDescent="0.2">
      <c r="A18" s="24" t="s">
        <v>36</v>
      </c>
      <c r="B18" s="25" t="s">
        <v>0</v>
      </c>
      <c r="C18" s="26">
        <v>2</v>
      </c>
      <c r="D18" s="27">
        <v>0</v>
      </c>
      <c r="E18" s="57">
        <f>C18*D18</f>
        <v>0</v>
      </c>
    </row>
    <row r="19" spans="1:5" s="6" customFormat="1" ht="14.25" x14ac:dyDescent="0.2">
      <c r="A19" s="24"/>
      <c r="B19" s="25"/>
      <c r="C19" s="26"/>
      <c r="D19" s="27"/>
      <c r="E19" s="57"/>
    </row>
    <row r="20" spans="1:5" s="6" customFormat="1" ht="85.5" x14ac:dyDescent="0.2">
      <c r="A20" s="24" t="s">
        <v>35</v>
      </c>
      <c r="B20" s="25" t="s">
        <v>0</v>
      </c>
      <c r="C20" s="26">
        <v>2</v>
      </c>
      <c r="D20" s="27">
        <v>0</v>
      </c>
      <c r="E20" s="57">
        <f>C20*D20</f>
        <v>0</v>
      </c>
    </row>
    <row r="21" spans="1:5" s="6" customFormat="1" ht="14.25" x14ac:dyDescent="0.2">
      <c r="A21" s="24"/>
      <c r="B21" s="25"/>
      <c r="C21" s="26"/>
      <c r="D21" s="27"/>
      <c r="E21" s="57"/>
    </row>
    <row r="22" spans="1:5" s="6" customFormat="1" ht="30.75" x14ac:dyDescent="0.2">
      <c r="A22" s="24" t="s">
        <v>40</v>
      </c>
      <c r="B22" s="25" t="s">
        <v>0</v>
      </c>
      <c r="C22" s="26">
        <v>6</v>
      </c>
      <c r="D22" s="27">
        <v>0</v>
      </c>
      <c r="E22" s="57">
        <f>C22*D22</f>
        <v>0</v>
      </c>
    </row>
    <row r="23" spans="1:5" s="6" customFormat="1" ht="14.25" x14ac:dyDescent="0.2">
      <c r="A23" s="24"/>
      <c r="B23" s="25"/>
      <c r="C23" s="26"/>
      <c r="D23" s="27"/>
      <c r="E23" s="57"/>
    </row>
    <row r="24" spans="1:5" s="6" customFormat="1" ht="28.5" x14ac:dyDescent="0.2">
      <c r="A24" s="24" t="s">
        <v>27</v>
      </c>
      <c r="B24" s="25" t="s">
        <v>0</v>
      </c>
      <c r="C24" s="26">
        <v>1</v>
      </c>
      <c r="D24" s="27">
        <v>0</v>
      </c>
      <c r="E24" s="57">
        <f>C24*D24</f>
        <v>0</v>
      </c>
    </row>
    <row r="25" spans="1:5" s="6" customFormat="1" ht="14.25" x14ac:dyDescent="0.2">
      <c r="A25" s="67"/>
      <c r="B25" s="29"/>
      <c r="C25" s="30"/>
      <c r="D25" s="31"/>
      <c r="E25" s="58"/>
    </row>
    <row r="26" spans="1:5" s="6" customFormat="1" x14ac:dyDescent="0.2">
      <c r="A26" s="22" t="s">
        <v>15</v>
      </c>
      <c r="B26" s="23"/>
      <c r="C26" s="66"/>
      <c r="D26" s="44"/>
      <c r="E26" s="44">
        <f>SUM(E5:E24)</f>
        <v>0</v>
      </c>
    </row>
    <row r="27" spans="1:5" s="6" customFormat="1" x14ac:dyDescent="0.2">
      <c r="A27" s="39" t="s">
        <v>14</v>
      </c>
      <c r="B27" s="40"/>
      <c r="C27" s="41"/>
      <c r="D27" s="42"/>
      <c r="E27" s="42">
        <f>E26*0.05</f>
        <v>0</v>
      </c>
    </row>
    <row r="28" spans="1:5" s="6" customFormat="1" x14ac:dyDescent="0.2">
      <c r="A28" s="22" t="s">
        <v>3</v>
      </c>
      <c r="B28" s="23" t="s">
        <v>4</v>
      </c>
      <c r="C28" s="43"/>
      <c r="D28" s="44"/>
      <c r="E28" s="44">
        <f>E26+E27</f>
        <v>0</v>
      </c>
    </row>
  </sheetData>
  <pageMargins left="0.19685039370078741" right="0.19685039370078741" top="0.19685039370078741" bottom="0.19685039370078741" header="0.19685039370078741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12065-63DB-4EBA-AF66-BA9DDD768B9A}">
  <dimension ref="A1:E30"/>
  <sheetViews>
    <sheetView view="pageLayout" topLeftCell="A10" zoomScaleNormal="100" zoomScaleSheetLayoutView="115" workbookViewId="0">
      <selection activeCell="D32" sqref="D32"/>
    </sheetView>
  </sheetViews>
  <sheetFormatPr defaultRowHeight="14.25" x14ac:dyDescent="0.2"/>
  <cols>
    <col min="1" max="1" width="59.85546875" style="47" customWidth="1"/>
    <col min="2" max="2" width="5.140625" style="47" customWidth="1"/>
    <col min="3" max="3" width="5.7109375" style="48" customWidth="1"/>
    <col min="4" max="4" width="12" style="49" customWidth="1"/>
    <col min="5" max="5" width="11.140625" style="49" customWidth="1"/>
    <col min="6" max="16384" width="9.140625" style="6"/>
  </cols>
  <sheetData>
    <row r="1" spans="1:5" x14ac:dyDescent="0.2">
      <c r="A1" s="17"/>
      <c r="B1" s="18"/>
      <c r="C1" s="19"/>
      <c r="D1" s="20"/>
      <c r="E1" s="20"/>
    </row>
    <row r="2" spans="1:5" ht="15" x14ac:dyDescent="0.2">
      <c r="A2" s="52" t="s">
        <v>25</v>
      </c>
      <c r="B2" s="53"/>
      <c r="C2" s="54"/>
      <c r="D2" s="55"/>
      <c r="E2" s="56"/>
    </row>
    <row r="3" spans="1:5" x14ac:dyDescent="0.2">
      <c r="A3" s="24"/>
      <c r="B3" s="25"/>
      <c r="C3" s="26"/>
      <c r="D3" s="27"/>
      <c r="E3" s="57"/>
    </row>
    <row r="4" spans="1:5" ht="30" x14ac:dyDescent="0.2">
      <c r="A4" s="28" t="s">
        <v>28</v>
      </c>
      <c r="B4" s="29"/>
      <c r="C4" s="30"/>
      <c r="D4" s="31"/>
      <c r="E4" s="58"/>
    </row>
    <row r="5" spans="1:5" x14ac:dyDescent="0.2">
      <c r="A5" s="32"/>
      <c r="B5" s="33"/>
      <c r="C5" s="34"/>
      <c r="D5" s="35"/>
      <c r="E5" s="59"/>
    </row>
    <row r="6" spans="1:5" s="21" customFormat="1" x14ac:dyDescent="0.25">
      <c r="A6" s="32" t="s">
        <v>24</v>
      </c>
      <c r="B6" s="25" t="s">
        <v>0</v>
      </c>
      <c r="C6" s="26">
        <v>1</v>
      </c>
      <c r="D6" s="27">
        <v>0</v>
      </c>
      <c r="E6" s="57">
        <f t="shared" ref="E6" si="0">C6*D6</f>
        <v>0</v>
      </c>
    </row>
    <row r="7" spans="1:5" s="21" customFormat="1" ht="15" x14ac:dyDescent="0.25">
      <c r="A7" s="51"/>
      <c r="B7" s="18"/>
      <c r="C7" s="45"/>
      <c r="D7" s="46"/>
      <c r="E7" s="61"/>
    </row>
    <row r="8" spans="1:5" s="21" customFormat="1" x14ac:dyDescent="0.25">
      <c r="A8" s="32" t="s">
        <v>46</v>
      </c>
      <c r="B8" s="25" t="s">
        <v>1</v>
      </c>
      <c r="C8" s="26">
        <v>6</v>
      </c>
      <c r="D8" s="27">
        <v>0</v>
      </c>
      <c r="E8" s="57">
        <f t="shared" ref="E8" si="1">C8*D8</f>
        <v>0</v>
      </c>
    </row>
    <row r="9" spans="1:5" s="21" customFormat="1" ht="15" x14ac:dyDescent="0.25">
      <c r="A9" s="51"/>
      <c r="B9" s="18"/>
      <c r="C9" s="45"/>
      <c r="D9" s="46"/>
      <c r="E9" s="61"/>
    </row>
    <row r="10" spans="1:5" s="21" customFormat="1" x14ac:dyDescent="0.25">
      <c r="A10" s="24" t="s">
        <v>41</v>
      </c>
      <c r="B10" s="25" t="s">
        <v>1</v>
      </c>
      <c r="C10" s="26">
        <v>71</v>
      </c>
      <c r="D10" s="27">
        <v>0</v>
      </c>
      <c r="E10" s="57">
        <f t="shared" ref="E10" si="2">C10*D10</f>
        <v>0</v>
      </c>
    </row>
    <row r="11" spans="1:5" s="21" customFormat="1" x14ac:dyDescent="0.25">
      <c r="A11" s="24"/>
      <c r="B11" s="25"/>
      <c r="C11" s="26"/>
      <c r="D11" s="27"/>
      <c r="E11" s="57"/>
    </row>
    <row r="12" spans="1:5" s="21" customFormat="1" x14ac:dyDescent="0.25">
      <c r="A12" s="24" t="s">
        <v>2</v>
      </c>
      <c r="B12" s="25" t="s">
        <v>1</v>
      </c>
      <c r="C12" s="26">
        <v>71</v>
      </c>
      <c r="D12" s="27">
        <v>0</v>
      </c>
      <c r="E12" s="57">
        <f t="shared" ref="E12:E16" si="3">C12*D12</f>
        <v>0</v>
      </c>
    </row>
    <row r="13" spans="1:5" s="21" customFormat="1" x14ac:dyDescent="0.25">
      <c r="A13" s="24"/>
      <c r="B13" s="25"/>
      <c r="C13" s="26"/>
      <c r="D13" s="27"/>
      <c r="E13" s="57"/>
    </row>
    <row r="14" spans="1:5" s="21" customFormat="1" ht="28.5" x14ac:dyDescent="0.25">
      <c r="A14" s="24" t="s">
        <v>42</v>
      </c>
      <c r="B14" s="25" t="s">
        <v>0</v>
      </c>
      <c r="C14" s="26">
        <v>2</v>
      </c>
      <c r="D14" s="27">
        <v>0</v>
      </c>
      <c r="E14" s="57">
        <f t="shared" si="3"/>
        <v>0</v>
      </c>
    </row>
    <row r="15" spans="1:5" s="21" customFormat="1" x14ac:dyDescent="0.25">
      <c r="A15" s="24"/>
      <c r="B15" s="25"/>
      <c r="C15" s="26"/>
      <c r="D15" s="27"/>
      <c r="E15" s="57"/>
    </row>
    <row r="16" spans="1:5" s="21" customFormat="1" ht="28.5" x14ac:dyDescent="0.25">
      <c r="A16" s="24" t="s">
        <v>43</v>
      </c>
      <c r="B16" s="25" t="s">
        <v>0</v>
      </c>
      <c r="C16" s="26">
        <v>2</v>
      </c>
      <c r="D16" s="27">
        <v>0</v>
      </c>
      <c r="E16" s="57">
        <f t="shared" si="3"/>
        <v>0</v>
      </c>
    </row>
    <row r="17" spans="1:5" x14ac:dyDescent="0.2">
      <c r="A17" s="24"/>
      <c r="B17" s="25"/>
      <c r="C17" s="26"/>
      <c r="D17" s="27"/>
      <c r="E17" s="57"/>
    </row>
    <row r="18" spans="1:5" x14ac:dyDescent="0.2">
      <c r="A18" s="24" t="s">
        <v>16</v>
      </c>
      <c r="B18" s="25" t="s">
        <v>1</v>
      </c>
      <c r="C18" s="26">
        <v>16</v>
      </c>
      <c r="D18" s="27">
        <v>0</v>
      </c>
      <c r="E18" s="57">
        <f t="shared" ref="E18" si="4">C18*D18</f>
        <v>0</v>
      </c>
    </row>
    <row r="19" spans="1:5" x14ac:dyDescent="0.2">
      <c r="A19" s="24"/>
      <c r="B19" s="25"/>
      <c r="C19" s="26"/>
      <c r="D19" s="27"/>
      <c r="E19" s="57"/>
    </row>
    <row r="20" spans="1:5" x14ac:dyDescent="0.2">
      <c r="A20" s="24" t="s">
        <v>17</v>
      </c>
      <c r="B20" s="25" t="s">
        <v>1</v>
      </c>
      <c r="C20" s="26">
        <v>16</v>
      </c>
      <c r="D20" s="27">
        <v>0</v>
      </c>
      <c r="E20" s="57">
        <f t="shared" ref="E20" si="5">C20*D20</f>
        <v>0</v>
      </c>
    </row>
    <row r="21" spans="1:5" x14ac:dyDescent="0.2">
      <c r="A21" s="24"/>
      <c r="B21" s="25"/>
      <c r="C21" s="26"/>
      <c r="D21" s="27"/>
      <c r="E21" s="57"/>
    </row>
    <row r="22" spans="1:5" ht="28.5" x14ac:dyDescent="0.2">
      <c r="A22" s="24" t="s">
        <v>32</v>
      </c>
      <c r="B22" s="25" t="s">
        <v>5</v>
      </c>
      <c r="C22" s="26">
        <v>7</v>
      </c>
      <c r="D22" s="27">
        <v>0</v>
      </c>
      <c r="E22" s="57">
        <f>C22*D22</f>
        <v>0</v>
      </c>
    </row>
    <row r="23" spans="1:5" x14ac:dyDescent="0.2">
      <c r="A23" s="24"/>
      <c r="B23" s="25"/>
      <c r="C23" s="26"/>
      <c r="D23" s="27"/>
      <c r="E23" s="57"/>
    </row>
    <row r="24" spans="1:5" ht="42.75" x14ac:dyDescent="0.2">
      <c r="A24" s="24" t="s">
        <v>34</v>
      </c>
      <c r="B24" s="25" t="s">
        <v>0</v>
      </c>
      <c r="C24" s="26">
        <v>1</v>
      </c>
      <c r="D24" s="27">
        <v>0</v>
      </c>
      <c r="E24" s="57">
        <f>C24*D24</f>
        <v>0</v>
      </c>
    </row>
    <row r="25" spans="1:5" x14ac:dyDescent="0.2">
      <c r="A25" s="24"/>
      <c r="B25" s="25"/>
      <c r="C25" s="26"/>
      <c r="D25" s="27"/>
      <c r="E25" s="57"/>
    </row>
    <row r="26" spans="1:5" ht="28.5" x14ac:dyDescent="0.2">
      <c r="A26" s="24" t="s">
        <v>27</v>
      </c>
      <c r="B26" s="25" t="s">
        <v>0</v>
      </c>
      <c r="C26" s="26">
        <v>1</v>
      </c>
      <c r="D26" s="27">
        <v>0</v>
      </c>
      <c r="E26" s="57">
        <f>C26*D26</f>
        <v>0</v>
      </c>
    </row>
    <row r="27" spans="1:5" x14ac:dyDescent="0.2">
      <c r="A27" s="67"/>
      <c r="B27" s="29"/>
      <c r="C27" s="30"/>
      <c r="D27" s="31"/>
      <c r="E27" s="58"/>
    </row>
    <row r="28" spans="1:5" ht="15" x14ac:dyDescent="0.2">
      <c r="A28" s="22" t="s">
        <v>15</v>
      </c>
      <c r="B28" s="23"/>
      <c r="C28" s="66"/>
      <c r="D28" s="44"/>
      <c r="E28" s="44">
        <f>SUM(E5:E26)</f>
        <v>0</v>
      </c>
    </row>
    <row r="29" spans="1:5" ht="15" x14ac:dyDescent="0.2">
      <c r="A29" s="39" t="s">
        <v>14</v>
      </c>
      <c r="B29" s="40"/>
      <c r="C29" s="41"/>
      <c r="D29" s="42"/>
      <c r="E29" s="42">
        <f>E28*0.05</f>
        <v>0</v>
      </c>
    </row>
    <row r="30" spans="1:5" ht="15" x14ac:dyDescent="0.2">
      <c r="A30" s="22" t="s">
        <v>3</v>
      </c>
      <c r="B30" s="23" t="s">
        <v>4</v>
      </c>
      <c r="C30" s="43"/>
      <c r="D30" s="44"/>
      <c r="E30" s="44">
        <f>E28+E29</f>
        <v>0</v>
      </c>
    </row>
  </sheetData>
  <pageMargins left="0.19685039370078741" right="0.19685039370078741" top="0.19685039370078741" bottom="0.19685039370078741" header="0.19685039370078741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F8393-2469-4EB9-A9C2-024E0FB0448E}">
  <dimension ref="A2:E18"/>
  <sheetViews>
    <sheetView view="pageLayout" topLeftCell="A10" zoomScaleNormal="100" workbookViewId="0">
      <selection activeCell="D16" sqref="D16"/>
    </sheetView>
  </sheetViews>
  <sheetFormatPr defaultRowHeight="14.25" x14ac:dyDescent="0.2"/>
  <cols>
    <col min="1" max="1" width="64.7109375" style="17" customWidth="1"/>
    <col min="2" max="2" width="5.7109375" style="18" customWidth="1"/>
    <col min="3" max="3" width="5.5703125" style="19" customWidth="1"/>
    <col min="4" max="4" width="10.42578125" style="20" customWidth="1"/>
    <col min="5" max="5" width="12.140625" style="20" customWidth="1"/>
    <col min="6" max="16384" width="9.140625" style="6"/>
  </cols>
  <sheetData>
    <row r="2" spans="1:5" ht="15" x14ac:dyDescent="0.2">
      <c r="A2" s="52" t="s">
        <v>25</v>
      </c>
      <c r="B2" s="53"/>
      <c r="C2" s="54"/>
      <c r="D2" s="55"/>
      <c r="E2" s="56"/>
    </row>
    <row r="3" spans="1:5" x14ac:dyDescent="0.2">
      <c r="A3" s="24"/>
      <c r="B3" s="25"/>
      <c r="C3" s="26"/>
      <c r="D3" s="27"/>
      <c r="E3" s="57"/>
    </row>
    <row r="4" spans="1:5" ht="15" x14ac:dyDescent="0.2">
      <c r="A4" s="28" t="s">
        <v>13</v>
      </c>
      <c r="B4" s="29"/>
      <c r="C4" s="30"/>
      <c r="D4" s="31"/>
      <c r="E4" s="58"/>
    </row>
    <row r="5" spans="1:5" ht="15" x14ac:dyDescent="0.2">
      <c r="A5" s="51"/>
      <c r="C5" s="45"/>
      <c r="D5" s="46"/>
      <c r="E5" s="61"/>
    </row>
    <row r="6" spans="1:5" s="21" customFormat="1" x14ac:dyDescent="0.25">
      <c r="A6" s="32" t="s">
        <v>24</v>
      </c>
      <c r="B6" s="25" t="s">
        <v>0</v>
      </c>
      <c r="C6" s="26">
        <v>1</v>
      </c>
      <c r="D6" s="27">
        <v>0</v>
      </c>
      <c r="E6" s="57">
        <f t="shared" ref="E6" si="0">C6*D6</f>
        <v>0</v>
      </c>
    </row>
    <row r="7" spans="1:5" s="21" customFormat="1" x14ac:dyDescent="0.25">
      <c r="A7" s="32"/>
      <c r="B7" s="33"/>
      <c r="C7" s="34"/>
      <c r="D7" s="35"/>
      <c r="E7" s="59"/>
    </row>
    <row r="8" spans="1:5" s="21" customFormat="1" x14ac:dyDescent="0.25">
      <c r="A8" s="32" t="s">
        <v>46</v>
      </c>
      <c r="B8" s="25" t="s">
        <v>1</v>
      </c>
      <c r="C8" s="26">
        <v>6</v>
      </c>
      <c r="D8" s="27">
        <v>0</v>
      </c>
      <c r="E8" s="57">
        <f t="shared" ref="E8" si="1">C8*D8</f>
        <v>0</v>
      </c>
    </row>
    <row r="9" spans="1:5" x14ac:dyDescent="0.2">
      <c r="A9" s="32"/>
      <c r="B9" s="33"/>
      <c r="C9" s="34"/>
      <c r="D9" s="35"/>
      <c r="E9" s="59"/>
    </row>
    <row r="10" spans="1:5" ht="28.5" x14ac:dyDescent="0.2">
      <c r="A10" s="24" t="s">
        <v>33</v>
      </c>
      <c r="B10" s="25" t="s">
        <v>5</v>
      </c>
      <c r="C10" s="26">
        <v>12</v>
      </c>
      <c r="D10" s="27">
        <v>0</v>
      </c>
      <c r="E10" s="57">
        <f>C10*D10</f>
        <v>0</v>
      </c>
    </row>
    <row r="11" spans="1:5" x14ac:dyDescent="0.2">
      <c r="A11" s="24"/>
      <c r="B11" s="25"/>
      <c r="C11" s="26"/>
      <c r="D11" s="27"/>
      <c r="E11" s="57"/>
    </row>
    <row r="12" spans="1:5" ht="28.5" x14ac:dyDescent="0.2">
      <c r="A12" s="24" t="s">
        <v>34</v>
      </c>
      <c r="B12" s="25" t="s">
        <v>0</v>
      </c>
      <c r="C12" s="26">
        <v>1</v>
      </c>
      <c r="D12" s="27">
        <v>0</v>
      </c>
      <c r="E12" s="57">
        <f>C12*D12</f>
        <v>0</v>
      </c>
    </row>
    <row r="13" spans="1:5" x14ac:dyDescent="0.2">
      <c r="A13" s="24"/>
      <c r="B13" s="25"/>
      <c r="C13" s="26"/>
      <c r="D13" s="27"/>
      <c r="E13" s="57"/>
    </row>
    <row r="14" spans="1:5" x14ac:dyDescent="0.2">
      <c r="A14" s="24" t="s">
        <v>27</v>
      </c>
      <c r="B14" s="25" t="s">
        <v>0</v>
      </c>
      <c r="C14" s="26">
        <v>1</v>
      </c>
      <c r="D14" s="27">
        <v>0</v>
      </c>
      <c r="E14" s="57">
        <f>C14*D14</f>
        <v>0</v>
      </c>
    </row>
    <row r="15" spans="1:5" x14ac:dyDescent="0.2">
      <c r="A15" s="67"/>
      <c r="B15" s="29"/>
      <c r="C15" s="30"/>
      <c r="D15" s="31"/>
      <c r="E15" s="58"/>
    </row>
    <row r="16" spans="1:5" ht="15" x14ac:dyDescent="0.2">
      <c r="A16" s="22" t="s">
        <v>15</v>
      </c>
      <c r="B16" s="23"/>
      <c r="C16" s="66"/>
      <c r="D16" s="44"/>
      <c r="E16" s="44">
        <f>SUM(E6:E14)</f>
        <v>0</v>
      </c>
    </row>
    <row r="17" spans="1:5" ht="15" x14ac:dyDescent="0.2">
      <c r="A17" s="39" t="s">
        <v>14</v>
      </c>
      <c r="B17" s="40"/>
      <c r="C17" s="41"/>
      <c r="D17" s="42"/>
      <c r="E17" s="42">
        <f>E16*0.05</f>
        <v>0</v>
      </c>
    </row>
    <row r="18" spans="1:5" ht="15" x14ac:dyDescent="0.2">
      <c r="A18" s="22" t="s">
        <v>3</v>
      </c>
      <c r="B18" s="23" t="s">
        <v>4</v>
      </c>
      <c r="C18" s="43"/>
      <c r="D18" s="44"/>
      <c r="E18" s="44">
        <f>E16+E17</f>
        <v>0</v>
      </c>
    </row>
  </sheetData>
  <pageMargins left="0.19685039370078741" right="0.19685039370078741" top="0.19685039370078741" bottom="0.19685039370078741" header="0.19685039370078741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8</vt:i4>
      </vt:variant>
      <vt:variant>
        <vt:lpstr>Imenovani obsegi</vt:lpstr>
      </vt:variant>
      <vt:variant>
        <vt:i4>3</vt:i4>
      </vt:variant>
    </vt:vector>
  </HeadingPairs>
  <TitlesOfParts>
    <vt:vector size="11" baseType="lpstr">
      <vt:lpstr>reka</vt:lpstr>
      <vt:lpstr>PODBREZNIK</vt:lpstr>
      <vt:lpstr>ŠTUKLJEVA BRV</vt:lpstr>
      <vt:lpstr>ŠEGOVA ULICA</vt:lpstr>
      <vt:lpstr>PORTOVAL</vt:lpstr>
      <vt:lpstr>AVTOBUSNA POSTAJA</vt:lpstr>
      <vt:lpstr>P PRI IZLIVU TEŽKE VODE</vt:lpstr>
      <vt:lpstr>JULIJINA BRV</vt:lpstr>
      <vt:lpstr>PODBREZNIK!Področje_tiskanja</vt:lpstr>
      <vt:lpstr>reka!Področje_tiskanja</vt:lpstr>
      <vt:lpstr>'ŠEGOVA ULICA'!Področje_tiskanja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Anže Podržaj</dc:creator>
  <cp:lastModifiedBy>Emina Vrbetić - MONM</cp:lastModifiedBy>
  <cp:lastPrinted>2026-01-28T10:33:35Z</cp:lastPrinted>
  <dcterms:created xsi:type="dcterms:W3CDTF">2015-06-05T18:19:34Z</dcterms:created>
  <dcterms:modified xsi:type="dcterms:W3CDTF">2026-01-28T13:02:08Z</dcterms:modified>
</cp:coreProperties>
</file>