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maloca\Desktop\EN - PzS\"/>
    </mc:Choice>
  </mc:AlternateContent>
  <xr:revisionPtr revIDLastSave="0" documentId="13_ncr:1_{3191A5DF-49F4-4B0A-A872-7F959558E647}" xr6:coauthVersionLast="47" xr6:coauthVersionMax="47" xr10:uidLastSave="{00000000-0000-0000-0000-000000000000}"/>
  <bookViews>
    <workbookView xWindow="-120" yWindow="-120" windowWidth="29040" windowHeight="15840" xr2:uid="{4B4BB179-AD96-4088-8766-3BBDDA108269}"/>
  </bookViews>
  <sheets>
    <sheet name="I. Temelji in priključki" sheetId="1" r:id="rId1"/>
    <sheet name="II. urbana oprema" sheetId="3" r:id="rId2"/>
    <sheet name="I. in II. Skp. rekapitulacija" sheetId="4" r:id="rId3"/>
  </sheets>
  <definedNames>
    <definedName name="_xlnm.Print_Area" localSheetId="2">'I. in II. Skp. rekapitulacija'!$A$1:$D$7</definedName>
    <definedName name="_xlnm.Print_Area" localSheetId="0">'I. Temelji in priključki'!$A$1:$F$102</definedName>
    <definedName name="_xlnm.Print_Area" localSheetId="1">'II. urbana oprema'!$A$1:$F$120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28" i="1"/>
  <c r="F27" i="1"/>
  <c r="B117" i="3"/>
  <c r="B116" i="3"/>
  <c r="B115" i="3"/>
  <c r="B114" i="3"/>
  <c r="B113" i="3"/>
  <c r="B112" i="3"/>
  <c r="F108" i="3"/>
  <c r="F105" i="3"/>
  <c r="F102" i="3"/>
  <c r="F99" i="3"/>
  <c r="F96" i="3"/>
  <c r="F93" i="3"/>
  <c r="F86" i="3"/>
  <c r="F83" i="3"/>
  <c r="F80" i="3"/>
  <c r="F77" i="3"/>
  <c r="F70" i="3"/>
  <c r="F67" i="3"/>
  <c r="F64" i="3"/>
  <c r="F61" i="3"/>
  <c r="F58" i="3"/>
  <c r="F52" i="3"/>
  <c r="F49" i="3"/>
  <c r="F46" i="3"/>
  <c r="F43" i="3"/>
  <c r="F40" i="3"/>
  <c r="F37" i="3"/>
  <c r="F34" i="3"/>
  <c r="F31" i="3"/>
  <c r="F24" i="3"/>
  <c r="F21" i="3"/>
  <c r="F18" i="3"/>
  <c r="F15" i="3"/>
  <c r="F14" i="3"/>
  <c r="F13" i="3"/>
  <c r="F6" i="3"/>
  <c r="F7" i="3" l="1"/>
  <c r="C112" i="3" s="1"/>
  <c r="F53" i="3"/>
  <c r="C114" i="3" s="1"/>
  <c r="F71" i="3"/>
  <c r="C115" i="3" s="1"/>
  <c r="F87" i="3"/>
  <c r="C116" i="3" s="1"/>
  <c r="F109" i="3"/>
  <c r="C117" i="3" s="1"/>
  <c r="F25" i="3"/>
  <c r="C113" i="3" s="1"/>
  <c r="C118" i="3" l="1"/>
  <c r="C119" i="3" s="1"/>
  <c r="B4" i="4" s="1"/>
  <c r="B85" i="1"/>
  <c r="B84" i="1"/>
  <c r="B83" i="1"/>
  <c r="F29" i="1"/>
  <c r="F30" i="1"/>
  <c r="F31" i="1"/>
  <c r="F38" i="1"/>
  <c r="F26" i="1"/>
  <c r="F75" i="1" l="1"/>
  <c r="F64" i="1" l="1"/>
  <c r="F63" i="1"/>
  <c r="F72" i="1"/>
  <c r="F71" i="1"/>
  <c r="F21" i="1"/>
  <c r="F70" i="1"/>
  <c r="F69" i="1"/>
  <c r="F45" i="1"/>
  <c r="F67" i="1"/>
  <c r="B82" i="1"/>
  <c r="B81" i="1"/>
  <c r="F60" i="1"/>
  <c r="F61" i="1"/>
  <c r="F62" i="1"/>
  <c r="F68" i="1"/>
  <c r="F76" i="1"/>
  <c r="F77" i="1"/>
  <c r="F59" i="1"/>
  <c r="F52" i="1"/>
  <c r="F53" i="1"/>
  <c r="F54" i="1"/>
  <c r="F51" i="1"/>
  <c r="F44" i="1"/>
  <c r="F46" i="1"/>
  <c r="F47" i="1"/>
  <c r="F43" i="1"/>
  <c r="F11" i="1"/>
  <c r="F12" i="1"/>
  <c r="F13" i="1"/>
  <c r="F14" i="1"/>
  <c r="F15" i="1"/>
  <c r="F4" i="1"/>
  <c r="F5" i="1"/>
  <c r="F6" i="1"/>
  <c r="F7" i="1"/>
  <c r="F40" i="1" l="1"/>
  <c r="F82" i="1" s="1"/>
  <c r="F48" i="1"/>
  <c r="F83" i="1" s="1"/>
  <c r="F55" i="1"/>
  <c r="F84" i="1" s="1"/>
  <c r="F78" i="1"/>
  <c r="F85" i="1" s="1"/>
  <c r="F8" i="1"/>
  <c r="F81" i="1" s="1"/>
  <c r="F86" i="1" l="1"/>
  <c r="F87" i="1" s="1"/>
  <c r="B2" i="4" s="1"/>
  <c r="B5" i="4" s="1"/>
  <c r="B6" i="4" l="1"/>
  <c r="B7" i="4" s="1"/>
</calcChain>
</file>

<file path=xl/sharedStrings.xml><?xml version="1.0" encoding="utf-8"?>
<sst xmlns="http://schemas.openxmlformats.org/spreadsheetml/2006/main" count="343" uniqueCount="169">
  <si>
    <t>Zap.št.</t>
  </si>
  <si>
    <t>Naziv postavke</t>
  </si>
  <si>
    <t>EM</t>
  </si>
  <si>
    <t>Količina</t>
  </si>
  <si>
    <t>Cena/enoto brez DDV</t>
  </si>
  <si>
    <t>Skupaj brez DDV</t>
  </si>
  <si>
    <t>A</t>
  </si>
  <si>
    <t>-</t>
  </si>
  <si>
    <t>B</t>
  </si>
  <si>
    <t>C</t>
  </si>
  <si>
    <t>D</t>
  </si>
  <si>
    <t>E</t>
  </si>
  <si>
    <t>kpl</t>
  </si>
  <si>
    <t>Pripravljalna dela</t>
  </si>
  <si>
    <t>1.</t>
  </si>
  <si>
    <t>2.</t>
  </si>
  <si>
    <t>3.</t>
  </si>
  <si>
    <t>4.</t>
  </si>
  <si>
    <t>5.</t>
  </si>
  <si>
    <t>6.</t>
  </si>
  <si>
    <t>m2</t>
  </si>
  <si>
    <t>m3</t>
  </si>
  <si>
    <t>7.</t>
  </si>
  <si>
    <t>m</t>
  </si>
  <si>
    <t>Montažna dela za primarne priključke</t>
  </si>
  <si>
    <t>SKUPAJ MONTAŽNA DELA ZA PRIMARNE PRIKLJUČKE</t>
  </si>
  <si>
    <t>F</t>
  </si>
  <si>
    <t>SKUPAJ VREDNOST BREZ DDV</t>
  </si>
  <si>
    <t>22 % DDV</t>
  </si>
  <si>
    <t xml:space="preserve"> -</t>
  </si>
  <si>
    <t xml:space="preserve">Gradbena dela za pripravo priključka na el.energijo in vodo </t>
  </si>
  <si>
    <t>Gradbena dela za priključek na kanalizacijo</t>
  </si>
  <si>
    <t>Nepredvidena dela 5 %</t>
  </si>
  <si>
    <t>Gradbena dela za postavitev sanitarnega kontejnerja</t>
  </si>
  <si>
    <t>8.</t>
  </si>
  <si>
    <t>9.</t>
  </si>
  <si>
    <t>10.</t>
  </si>
  <si>
    <t>11.</t>
  </si>
  <si>
    <t>II. Urbana oprema (učilnica na prostem, pogostitveni prostor)</t>
  </si>
  <si>
    <t>Enota</t>
  </si>
  <si>
    <t>Cena za enoto</t>
  </si>
  <si>
    <t>Cena</t>
  </si>
  <si>
    <t>Postavitev gradbenih profilov in zavarovanje zakoličbenih točk posameznih elementov.</t>
  </si>
  <si>
    <t>PRIPRAVLJALNA DELA SKUPAJ</t>
  </si>
  <si>
    <t xml:space="preserve">Strojno - ročnii izkop za točkovne temelje, podstavek za žar in kurišče, z nakladanjem in odvozom zemlje na deponijo oddaljeno do 5km (deponijo določi izvajalec del s potrditvijo s strani investitorja). V količini odvoza upoštevati koeficient povečanja prostornine za posamezno kategorijo zemljišča. </t>
  </si>
  <si>
    <t>zemlja III.ktg; 90%</t>
  </si>
  <si>
    <r>
      <t>m</t>
    </r>
    <r>
      <rPr>
        <vertAlign val="superscript"/>
        <sz val="10"/>
        <rFont val="Arial"/>
        <family val="2"/>
        <charset val="238"/>
      </rPr>
      <t>3</t>
    </r>
  </si>
  <si>
    <t>zemlja V.ktg; 10%</t>
  </si>
  <si>
    <t>odvoz</t>
  </si>
  <si>
    <t xml:space="preserve">Strojno - ročno fino planiranje dna izkopa gradbene jame s točnostjo ±3 cm z odvozom materiala na stalno deponijo in statično utrjevanje do ustrezne oz. predpisane zbitosti. 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</si>
  <si>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</si>
  <si>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Dobava in izdelava utrjenega tamponskega zasipa pod in ob poglobljenem kurišču in podstavku za žar, z utrjevanjem do predpisane zbitosti. Obračun po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tampona v utrjenem stanju. </t>
    </r>
  </si>
  <si>
    <t>Dobava in izdelava strojno - ročnega zasipa za temelji in podstavkom za žar s prej izkopano zemljo III.ktg z utrjevanjem.</t>
  </si>
  <si>
    <t>ZEMELJSKA DELA SKUPAJ</t>
  </si>
  <si>
    <t xml:space="preserve">Dobava in vgrajevanje betona C 12/15; X0; Dmax 16; CL 0,2; S2, za podložni beton deb. 5 cm pod temelji in podstavkom za žar, z vsemi pomožnimi deli in transporti. </t>
  </si>
  <si>
    <t>Dobava in vgrajevanje betona C 25/30; XC2; Dmax 16; CL 0,2; S3 za AB TOČKOVNE TEMELJE dim. 100x40x40cm, za mize, z višinsko izravnavo in zagladitvijo,  vsemi pomožnimi deli in transporti.</t>
  </si>
  <si>
    <t>2 temelja na mizo; miz 8kos</t>
  </si>
  <si>
    <t>Dobava in vgrajevanje betona C 25/30; XC2; Dmax 16; CL 0,2; S3 za AB TOČKOVNE TEMELJE dim. 73x40x40cm, za klopi, z višinsko izravnavo in zagladitvijo,  vsemi pomožnimi deli in transporti.</t>
  </si>
  <si>
    <t>2 temelja na klop; klopi 14kos</t>
  </si>
  <si>
    <t>Dobava in vgrajevanje betona C 25/30; XC2; Dmax 16; CL 0,2; S3 za AB TOČKOVNE TEMELJE dim. 85x70x40cm, za atrij klop, z višinsko izravnavo in zagladitvijo,  vsemi pomožnimi deli in transporti.</t>
  </si>
  <si>
    <t>4 temelji na 1 sestavljivo klop atrij; 1 kpl klopi atrij</t>
  </si>
  <si>
    <t>Dobava in vgrajevanje betona C 25/30; XC2; Dmax 16; CL 0,2; S3 za AB TOČKOVNE TEMELJE dim. 84x58x40cm, za koš velikosti 64x38cm, z višinsko izravnavo in zagladitvijo,  vsemi pomožnimi deli in transporti.</t>
  </si>
  <si>
    <t>2 kosi</t>
  </si>
  <si>
    <t>Dobava in vgrajevanje betona C 25/30; XC2; Dmax 16; CL 0,2; S3 za AB PLATO za postavitev žara. Plato premera 1,0m, globine 30 cm z višinsko izravnavo in zagladitvijo,  vsemi pomožnimi deli in transporti.</t>
  </si>
  <si>
    <t>Dobava materiala in izdelava poglobljenega kurišča iz šamotne opeke. Kurišče notranjega premera 1,0 m, globine 25 cm. Pozidava stene deb. 12 cm in dna z eno višino opeke položene na betonsko dno. Uporabiti vezivno sredstvo odporno na visoke temperature. Upoštevati vsa potrebna dela in material. Glej detajl.</t>
  </si>
  <si>
    <t>Dobava in vgrajevanje betonskega jekla različnih prerezov, z ravnanjem, rezanjem, krivljenjem, polaganjem, vezanjem, prenosi do mesta vgraditve in pomožnimi deli; zaščitno plast betona v ab konstrukcijah upoštevati v skladu z armaturnim načrtom; količine preveriti v armaturnem načrtu. (palice do ø 12)</t>
  </si>
  <si>
    <t>kg</t>
  </si>
  <si>
    <t>BETONSKA IN AB DELA SKUPAJ</t>
  </si>
  <si>
    <t>Dobava in izdelava opaža za AB TOČKOVNE TEMELJE dim. 100x40x40cm, za mize, s prenosom, razopažanjem, čiščenjem opaža in vsemi pomožnimi deli.</t>
  </si>
  <si>
    <t>Dobava in izdelava opaža za AB TOČKOVNE TEMELJE dim. 73x40x40cm, za klopi, s prenosom, razopažanjem, čiščenjem opaža in vsemi pomožnimi deli.</t>
  </si>
  <si>
    <t>Dobava in izdelava opaža za AB TOČKOVNE TEMELJE dim. 85x70x40cm, za atrij klop, s prenosom, razopažanjem, čiščenjem opaža in vsemi pomožnimi deli.</t>
  </si>
  <si>
    <t>Dobava in izdelava opaža za AB TOČKOVNE TEMELJE dim. 84x58x40cm, za koš, s prenosom, razopažanjem, čiščenjem opaža in vsemi pomožnimi deli.</t>
  </si>
  <si>
    <t>Dobava in izdelava opaža za rob AB PLATOJA premera 1,0 m, višine 30 cm,  za postavitev žara, s prenosom, razopažanjem, čiščenjem opaža in vsemi pomožnimi deli. Opaž v krogu.</t>
  </si>
  <si>
    <r>
      <t>m</t>
    </r>
    <r>
      <rPr>
        <vertAlign val="superscript"/>
        <sz val="10"/>
        <rFont val="Arial"/>
        <family val="2"/>
        <charset val="238"/>
      </rPr>
      <t>1</t>
    </r>
  </si>
  <si>
    <t>TESARSKA DELA SKUPAJ</t>
  </si>
  <si>
    <t>Miza (kot npr. miza "Quadro" - Kremen mb d.o.o. ali enakovredno), rečni prodec, les sibirski macesen</t>
  </si>
  <si>
    <t>kos</t>
  </si>
  <si>
    <t>Klop samostojna (kot npr. klop "Quadro 420" - Kremen mb d.o.o. ali enakovredno), rečni prodec,les sibirski macesen</t>
  </si>
  <si>
    <t>Koš s pepelnikom (kot npr. koš "Separat" - Kremen mb d.o.o. ali enakovredno), rečni prodec</t>
  </si>
  <si>
    <t>Dostava in namestitev zgoraj navedene opreme, vse kpl</t>
  </si>
  <si>
    <t>SKUPAJ</t>
  </si>
  <si>
    <t>Klop samostojna (kot npr. klop "Quadro 420" - Kremen mb d.o.o. ali enakovredno), rečni prodec, les sibirski macesen</t>
  </si>
  <si>
    <t>Klopi (kot npr. klopi "Atrij" - Kremen mb d.o.o. ali enakovredno), rečni prodec, les sibirski macesen</t>
  </si>
  <si>
    <t>Klopi-naslednji vezan segment (kot npr. klopi "Atrij" - Kremen mb d.o.o. ali enakovredno), rečni prodec, les sibirski macesen</t>
  </si>
  <si>
    <t xml:space="preserve">A) PRIPRAVLJALNA DELA </t>
  </si>
  <si>
    <t>B) ZEMELJSKA DELA</t>
  </si>
  <si>
    <t>C) BETONSKA IN AB DELA</t>
  </si>
  <si>
    <t>D) TESARSKA DELA</t>
  </si>
  <si>
    <t>E) URBANA OPREMA (Učilnica na prostem)</t>
  </si>
  <si>
    <t>F) URBANA OPREMA (Pogostitveni prostori)</t>
  </si>
  <si>
    <t>II. REKAPITULACIJA (URBANA OPREMA)</t>
  </si>
  <si>
    <t>G) NEPREDVIDENA DELA 5 %</t>
  </si>
  <si>
    <t>KONČNA REKAPITULACIJA</t>
  </si>
  <si>
    <t>SKUPAJ BREZ DDV</t>
  </si>
  <si>
    <t>SKUPNA VREDNOST Z DDV</t>
  </si>
  <si>
    <t>Geodetska zakoličba, postavitev in zavarovanje gradbenih profilov.</t>
  </si>
  <si>
    <t>Zakoličba obstoječih zemeljskih vodov (elektrika, voda, kanalizacija).</t>
  </si>
  <si>
    <t>Zakoličba trase za predvidene primarne priključke (elektrika, voda, kanalizacija).</t>
  </si>
  <si>
    <t>SKUPAJ PRIPRAVLJALNA DELA:</t>
  </si>
  <si>
    <t>Odriv humusa na rob izkopa za kasnejšo ponovno uporabo.</t>
  </si>
  <si>
    <t>Izkop gradbene jame v terenu I. in II. kategorije.</t>
  </si>
  <si>
    <t>Planiranje dna izkopa s točnostjo +/- 3 cm ter mehansko utrjevanje do predpisane zbitosti.</t>
  </si>
  <si>
    <t>opažanje in razpažanje.</t>
  </si>
  <si>
    <t>vgradnja armature B500B s premerom do 12 mm vključno z distančniki za zagotovitev zasčitnega sloja betona.</t>
  </si>
  <si>
    <t>Izkop za točkovne temelje dimenzije 0,60 x 0,60 x 0,60 m ter utrditev tal.</t>
  </si>
  <si>
    <t>strojni izkop.</t>
  </si>
  <si>
    <t>vgradnja podložnega betona z zgostitvijo in poravnanjem C12/15, X0, Dmax16, dimenzij 0,50 x 0,50 x 0,10 m.</t>
  </si>
  <si>
    <t>vgradnja betona z zgostitvijo in poravnanjem C25/30, XC2, Cl 0,2, Dmax 32, S4.</t>
  </si>
  <si>
    <t>Ureditev okolice z rastiranjem humusa od izkopa, fina izravnava in zatravitev.</t>
  </si>
  <si>
    <t>SKUPAJ GRADBENA DELA ZA POSTAVITEV SANITARNEGA KONTEJNERJA:</t>
  </si>
  <si>
    <t>Izkop jarka za polaganje cevi za vodo v zemljišču I. in II. kategorije dimenzije 0,8 x 0,8 m.</t>
  </si>
  <si>
    <t>Dokončni zasip z izkopano zemljino po končanih montažnih delih, utrjevanje po plasteh.</t>
  </si>
  <si>
    <t>Izvedba revizijskega priključnega jaška ob sanitarnem objektu po delavniški skici, dimenzije 0,6 x 1,2 x 0,8 m (Š x D x G), komplet z LŽ pokrovom 60 x 60 cm, 12,5 kN.</t>
  </si>
  <si>
    <t>I. Priprava AB temeljev in primarnih priključkov (voda, elektrika, fekalna kanalizacija).</t>
  </si>
  <si>
    <t xml:space="preserve">Izkop jarka za polaganje kanalizacijskih cevi v zemljišču I. in II. kategorije dimenzije 0,4 x 0,8 m. </t>
  </si>
  <si>
    <t>Izdelava peščene blazine iz mivke II. kategorije ter obsip cevi po končanih gradbenih delih.</t>
  </si>
  <si>
    <t>Dokončni zasip z iskopano zemljino po končanih montažnih delih, utrjevanje po plasteh.</t>
  </si>
  <si>
    <t>Raztiranje viška zemljine in končna ureditev trase, komplet z zatravitvijo.</t>
  </si>
  <si>
    <t>I. REKAPITULACIJA (Priprava AB temeljev in primarnih priključkov (voda, elektrika, fekalna kanalizacija)</t>
  </si>
  <si>
    <t>SKUPAJ VREDNOST BREZ DDV:</t>
  </si>
  <si>
    <t>SKUPAJ GRADBENA DELA ZA PRIPRAVO PRUKLJUČKA EI:</t>
  </si>
  <si>
    <t>SKUPAJ GR. DELA ZA PRIKLJUČEK NA KANALIZACIJO:</t>
  </si>
  <si>
    <t>Izdelava revizijskega jaška za el.priključek nad obstoječim kablom iz BC fi 60 ter vgrajenim LTŽ pokrovom 60 x 60, 5 kN z napisom ELEKTRIKA.</t>
  </si>
  <si>
    <t>Dobava in polaganje ozemljitvenega valjanca FeZn 25 x 4 mm okoli objekta, komplet z odcepi in križnimi sponkami.</t>
  </si>
  <si>
    <t>Dobava in polaganje opozorilnega traku (ELEKTRIKA).</t>
  </si>
  <si>
    <t>Električni priključek.</t>
  </si>
  <si>
    <t>Dobava in polaganje kabla v zaščitno cev NAYY-J 4 x 70 mm2 (2 liniji).</t>
  </si>
  <si>
    <t>Dobava in montaža prostostoječega el.razdelilca 500 x 600 mm komplet z podstavkom in vgrajeno opremo (opomba št.1).</t>
  </si>
  <si>
    <t>Izvedba el.meritev (kabel, ozemljitve, …) komplet z poročilom.</t>
  </si>
  <si>
    <t>OPOMBE</t>
  </si>
  <si>
    <t>OPOMBA ŠT.1</t>
  </si>
  <si>
    <t>Prostostoječ poliestrski razdelilec dimenzije 500 x 600 mm komplet z podstavkom in vgrajeno opremo:</t>
  </si>
  <si>
    <t xml:space="preserve"> - komplet 3 fazni zbiralčni sistem BUS 60 mm (kpl 1)</t>
  </si>
  <si>
    <t xml:space="preserve"> - nosilec zbiralnic (kos 2)</t>
  </si>
  <si>
    <t xml:space="preserve"> - tripolni varovalni ločilnik NVL 160 A (kos 2)</t>
  </si>
  <si>
    <t xml:space="preserve"> - odvodnik prenapetosti 400 V/10 kA (kos 3)</t>
  </si>
  <si>
    <t xml:space="preserve"> - varovalni vložek 160/20 A (kos 3)</t>
  </si>
  <si>
    <t xml:space="preserve"> - PEN Cu zbiralnica z nosilci (kpl 1)</t>
  </si>
  <si>
    <t>Dobava in vgradnja pločevinaste obrobe iz ALU performirane pločevine RAL 7016 debeline 0,8 mm, upognjene na 90°, dimenzije 100 x 250 mm. 2 komada dolžine 2,44 m in 1 komad dolžine 9,00 m.</t>
  </si>
  <si>
    <t>Vodovodni priključek na obstoječo linijo.</t>
  </si>
  <si>
    <r>
      <t>Dobava in polaganje PE cevi 3/4</t>
    </r>
    <r>
      <rPr>
        <sz val="15"/>
        <color theme="1"/>
        <rFont val="Calibri"/>
        <family val="2"/>
        <charset val="238"/>
      </rPr>
      <t>".</t>
    </r>
  </si>
  <si>
    <t>Dobava in polaganje opozorilnega traku (VODA).</t>
  </si>
  <si>
    <t>Izvedba priklopa cevi na obstoječo cev (odcepna spojka).</t>
  </si>
  <si>
    <t>Izvedba priklopa vodovodne cevi v sanitarnem objektu komplet z reducirnim ventilom in internim vodomerom.</t>
  </si>
  <si>
    <t>Izvedba tlačnega preizkusa.</t>
  </si>
  <si>
    <t>Izvedba dezinfekcije (klorni šok) ter odvzem vzorca vode, analiza z poročilom.</t>
  </si>
  <si>
    <t>Priključek na fekalno kanalizacijo.</t>
  </si>
  <si>
    <t>Izvedba priklopa kontejnerja v novem revizijskem jašku.</t>
  </si>
  <si>
    <t>II. Urbana oprema (učilnica na prostem, pogostitveni prostori).</t>
  </si>
  <si>
    <t>Dobava in polaganje zaščitne cevi stigma Ø63 mm.</t>
  </si>
  <si>
    <t>Dobava in polaganje kanalizacijske cevi fi 160 mm.</t>
  </si>
  <si>
    <t>Izvedba priklopa v obstoječi revizijski jašek (neposredni priklop izvede upravljalec javne kanalizacije)</t>
  </si>
  <si>
    <t>Izdelava točkovnih AB temeljev 0,40 x 0,40 x 0,50 m.</t>
  </si>
  <si>
    <t>Izvedba dostopne površine z AB ploščo.</t>
  </si>
  <si>
    <t>Izkop zemljišča I. in II. kategorije do globine 0,4 m.</t>
  </si>
  <si>
    <t>Planiranje dna izkopa ter mehansko utrjevanje do predpisane zbitosti.</t>
  </si>
  <si>
    <t>Dobava in vgradnja tamponskega nasutja z utrjevanjem po plasteh debeline 0,25 cm v utrjenem stanju.</t>
  </si>
  <si>
    <t>Dobava in vgradnja armature B500B s premerom do 12 mm vključno z distančniki.</t>
  </si>
  <si>
    <t>Dobava in vgradnja betona z zgostitvijo in poravnanjem C25/30, XC2, Cl 0,2, Dmax 32, S4 površinsko obdelana z metličenjem.</t>
  </si>
  <si>
    <t>Dobava in vgradnja frakcije 16-32 mm za zasutje stika med sanitarnim objektom in betonskim robnikom.</t>
  </si>
  <si>
    <t>Izdelava pasovnih povezovalnih AB temeljev, dimenzije 0,25 x 0,25 m skupne dolžine 20,5 m.</t>
  </si>
  <si>
    <t>Dobava in vgrajevanje betonskih robnikov dimenzij 8 x 25 x 100 cm okrog celotnega vplivnega območja objekta, izvede se po končani montaži sanitarnega objekta vključno s temeljem.</t>
  </si>
  <si>
    <t>Nakladanje in odvoz mešanega odpadnega in odvečnega materiala na deponijo, plačilo odškodnine.</t>
  </si>
  <si>
    <t>Izdelava peščene blazine iz peska 0-4 mm II. kategorije  ter obsip cevi po končanih montažnih delih.</t>
  </si>
  <si>
    <t>OPOMBA ŠT.2</t>
  </si>
  <si>
    <t xml:space="preserve">Drobna in nespecificirana dela so vključena v zgoraj navedene postavke. </t>
  </si>
  <si>
    <t>12.</t>
  </si>
  <si>
    <t xml:space="preserve">Postavitev in niveliranje obstoječih modularnih sanitarij na novo zgrajeno temeljno podkonstrukcijo z vsemi pomožnimi potrebnimi deli in materiali. </t>
  </si>
  <si>
    <t>Priprava gradbišča s postavitvijo začasnih objektov v času gradnje, izvedba zaščitne gradbiščne ograje, označitev in ureditev dostopnih in dovoznih poti do gradbišča in deponij, postavitev opozorilnih tabel in ostalih spremljajočih elementov, kompletno z odstranitvijo po končanih delih. Upoštevati Pravilnik o gradbiščih. Dnevno čiščenje z upoštevanjem varnostnega načrta in varstva pri delu na območju javnih površin. V kolikor se pri ureditvi gradbišča izkaže, da je potrebno prilagoditi ureditev nepredvidenim situacijam, je izvajalec dolžan upoštevati vsa določila iz Pravilnika in o morebitnih dodatnih stroških naročnika predhodno obvestiti. Postavka se upošteva tudi za izvedbo urbane opreme.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</si>
</sst>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.00_ ;\-#,##0.00\ "/>
    <numFmt numFmtId="166" formatCode="#,##0.00\ _€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5"/>
      <color theme="1"/>
      <name val="Arial"/>
      <family val="2"/>
      <charset val="238"/>
    </font>
    <font>
      <sz val="15"/>
      <name val="Arial"/>
      <family val="2"/>
      <charset val="238"/>
    </font>
    <font>
      <sz val="15"/>
      <color theme="1"/>
      <name val="Arial"/>
      <family val="2"/>
      <charset val="238"/>
    </font>
    <font>
      <b/>
      <sz val="15"/>
      <name val="Arial"/>
      <family val="2"/>
      <charset val="238"/>
    </font>
    <font>
      <sz val="15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vertAlign val="superscript"/>
      <sz val="10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rgb="FF0070C0"/>
      <name val="Arial"/>
      <family val="2"/>
      <charset val="238"/>
    </font>
    <font>
      <sz val="10"/>
      <color indexed="12"/>
      <name val="Arial"/>
      <family val="2"/>
      <charset val="238"/>
    </font>
    <font>
      <b/>
      <u val="double"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u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3">
    <xf numFmtId="0" fontId="0" fillId="0" borderId="0" xfId="0"/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2" fillId="3" borderId="0" xfId="0" applyFont="1" applyFill="1" applyBorder="1" applyAlignment="1">
      <alignment vertical="top"/>
    </xf>
    <xf numFmtId="0" fontId="3" fillId="3" borderId="0" xfId="0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top"/>
    </xf>
    <xf numFmtId="0" fontId="6" fillId="0" borderId="0" xfId="0" applyFont="1" applyFill="1" applyBorder="1" applyAlignment="1">
      <alignment horizontal="left" vertical="center" wrapText="1"/>
    </xf>
    <xf numFmtId="2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2" fontId="6" fillId="0" borderId="0" xfId="0" applyNumberFormat="1" applyFont="1" applyFill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4" fillId="8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2" fontId="6" fillId="8" borderId="4" xfId="0" applyNumberFormat="1" applyFont="1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top"/>
    </xf>
    <xf numFmtId="0" fontId="3" fillId="3" borderId="0" xfId="0" applyFont="1" applyFill="1" applyBorder="1" applyAlignment="1">
      <alignment vertical="center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left"/>
    </xf>
    <xf numFmtId="4" fontId="12" fillId="0" borderId="0" xfId="2" applyNumberFormat="1" applyFont="1" applyBorder="1" applyAlignment="1">
      <alignment horizontal="right"/>
    </xf>
    <xf numFmtId="165" fontId="11" fillId="0" borderId="0" xfId="2" applyNumberFormat="1" applyFont="1" applyBorder="1" applyAlignment="1">
      <alignment horizontal="right"/>
    </xf>
    <xf numFmtId="166" fontId="11" fillId="0" borderId="0" xfId="1" applyNumberFormat="1" applyFont="1" applyBorder="1"/>
    <xf numFmtId="0" fontId="13" fillId="0" borderId="0" xfId="0" applyFont="1" applyAlignment="1">
      <alignment horizontal="center" vertical="top"/>
    </xf>
    <xf numFmtId="0" fontId="14" fillId="7" borderId="2" xfId="0" applyFont="1" applyFill="1" applyBorder="1" applyAlignment="1">
      <alignment horizontal="center"/>
    </xf>
    <xf numFmtId="4" fontId="14" fillId="7" borderId="2" xfId="2" applyNumberFormat="1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 wrapText="1"/>
    </xf>
    <xf numFmtId="166" fontId="14" fillId="7" borderId="2" xfId="1" applyNumberFormat="1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vertical="top" wrapText="1"/>
    </xf>
    <xf numFmtId="0" fontId="15" fillId="0" borderId="0" xfId="0" applyFont="1"/>
    <xf numFmtId="4" fontId="14" fillId="0" borderId="0" xfId="0" applyNumberFormat="1" applyFont="1"/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justify" vertical="top"/>
    </xf>
    <xf numFmtId="0" fontId="14" fillId="0" borderId="0" xfId="0" applyFont="1" applyAlignment="1">
      <alignment horizontal="left"/>
    </xf>
    <xf numFmtId="4" fontId="14" fillId="0" borderId="0" xfId="2" applyNumberFormat="1" applyFont="1" applyBorder="1" applyAlignment="1">
      <alignment horizontal="right"/>
    </xf>
    <xf numFmtId="166" fontId="14" fillId="0" borderId="0" xfId="1" applyNumberFormat="1" applyFont="1" applyBorder="1"/>
    <xf numFmtId="0" fontId="14" fillId="0" borderId="0" xfId="0" applyFont="1" applyAlignment="1">
      <alignment horizontal="justify" vertical="top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/>
    </xf>
    <xf numFmtId="4" fontId="16" fillId="0" borderId="1" xfId="2" applyNumberFormat="1" applyFont="1" applyBorder="1" applyAlignment="1">
      <alignment horizontal="right"/>
    </xf>
    <xf numFmtId="0" fontId="13" fillId="0" borderId="5" xfId="0" applyFont="1" applyBorder="1" applyAlignment="1">
      <alignment vertical="top" wrapText="1"/>
    </xf>
    <xf numFmtId="0" fontId="14" fillId="0" borderId="5" xfId="0" applyFont="1" applyBorder="1"/>
    <xf numFmtId="0" fontId="15" fillId="0" borderId="5" xfId="0" applyFont="1" applyBorder="1"/>
    <xf numFmtId="4" fontId="16" fillId="0" borderId="0" xfId="0" applyNumberFormat="1" applyFont="1"/>
    <xf numFmtId="0" fontId="14" fillId="0" borderId="0" xfId="0" applyFont="1" applyAlignment="1">
      <alignment horizontal="justify" wrapText="1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8" fillId="0" borderId="1" xfId="0" applyFont="1" applyBorder="1" applyAlignment="1">
      <alignment vertical="top"/>
    </xf>
    <xf numFmtId="4" fontId="16" fillId="0" borderId="1" xfId="0" applyNumberFormat="1" applyFont="1" applyBorder="1"/>
    <xf numFmtId="0" fontId="13" fillId="0" borderId="5" xfId="0" applyFont="1" applyBorder="1" applyAlignment="1">
      <alignment vertical="top"/>
    </xf>
    <xf numFmtId="0" fontId="14" fillId="0" borderId="5" xfId="0" applyFont="1" applyBorder="1" applyAlignment="1">
      <alignment horizontal="left"/>
    </xf>
    <xf numFmtId="4" fontId="16" fillId="0" borderId="5" xfId="0" applyNumberFormat="1" applyFont="1" applyBorder="1"/>
    <xf numFmtId="0" fontId="16" fillId="0" borderId="0" xfId="0" applyFont="1" applyAlignment="1">
      <alignment vertical="top"/>
    </xf>
    <xf numFmtId="0" fontId="14" fillId="0" borderId="0" xfId="0" applyFont="1" applyAlignment="1">
      <alignment horizontal="left" vertical="center"/>
    </xf>
    <xf numFmtId="4" fontId="15" fillId="0" borderId="0" xfId="2" applyNumberFormat="1" applyFont="1" applyBorder="1" applyAlignment="1">
      <alignment horizontal="right"/>
    </xf>
    <xf numFmtId="0" fontId="20" fillId="0" borderId="0" xfId="0" applyFont="1" applyAlignment="1">
      <alignment vertical="top"/>
    </xf>
    <xf numFmtId="0" fontId="21" fillId="0" borderId="0" xfId="0" applyFont="1" applyAlignment="1">
      <alignment horizontal="left" vertical="center"/>
    </xf>
    <xf numFmtId="4" fontId="15" fillId="0" borderId="0" xfId="0" applyNumberFormat="1" applyFont="1" applyAlignment="1">
      <alignment horizontal="right"/>
    </xf>
    <xf numFmtId="0" fontId="16" fillId="0" borderId="0" xfId="0" applyFont="1"/>
    <xf numFmtId="165" fontId="15" fillId="0" borderId="0" xfId="2" applyNumberFormat="1" applyFont="1" applyAlignment="1">
      <alignment horizontal="left"/>
    </xf>
    <xf numFmtId="0" fontId="14" fillId="0" borderId="1" xfId="0" applyFont="1" applyBorder="1" applyAlignment="1">
      <alignment wrapText="1"/>
    </xf>
    <xf numFmtId="0" fontId="14" fillId="0" borderId="5" xfId="0" applyFont="1" applyBorder="1" applyAlignment="1">
      <alignment horizontal="left" vertical="center"/>
    </xf>
    <xf numFmtId="4" fontId="15" fillId="0" borderId="5" xfId="2" applyNumberFormat="1" applyFont="1" applyFill="1" applyBorder="1" applyAlignment="1">
      <alignment horizontal="right"/>
    </xf>
    <xf numFmtId="4" fontId="16" fillId="0" borderId="0" xfId="2" applyNumberFormat="1" applyFont="1" applyAlignment="1" applyProtection="1"/>
    <xf numFmtId="2" fontId="14" fillId="0" borderId="0" xfId="2" applyNumberFormat="1" applyFont="1" applyBorder="1" applyAlignment="1" applyProtection="1">
      <protection locked="0"/>
    </xf>
    <xf numFmtId="4" fontId="16" fillId="0" borderId="0" xfId="2" applyNumberFormat="1" applyFont="1" applyBorder="1" applyAlignment="1" applyProtection="1"/>
    <xf numFmtId="0" fontId="14" fillId="0" borderId="1" xfId="0" applyFont="1" applyBorder="1"/>
    <xf numFmtId="4" fontId="16" fillId="0" borderId="1" xfId="2" applyNumberFormat="1" applyFont="1" applyBorder="1" applyAlignment="1" applyProtection="1"/>
    <xf numFmtId="0" fontId="13" fillId="0" borderId="5" xfId="0" applyFont="1" applyBorder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/>
    </xf>
    <xf numFmtId="0" fontId="13" fillId="7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4" fontId="14" fillId="0" borderId="0" xfId="2" applyNumberFormat="1" applyFont="1" applyBorder="1" applyAlignment="1">
      <alignment horizontal="right"/>
    </xf>
    <xf numFmtId="164" fontId="14" fillId="0" borderId="0" xfId="1" applyNumberFormat="1" applyFont="1" applyBorder="1"/>
    <xf numFmtId="164" fontId="14" fillId="0" borderId="0" xfId="0" applyNumberFormat="1" applyFont="1"/>
    <xf numFmtId="164" fontId="14" fillId="0" borderId="1" xfId="2" applyNumberFormat="1" applyFont="1" applyBorder="1" applyAlignment="1">
      <alignment horizontal="right"/>
    </xf>
    <xf numFmtId="164" fontId="14" fillId="0" borderId="1" xfId="1" applyNumberFormat="1" applyFont="1" applyBorder="1"/>
    <xf numFmtId="164" fontId="14" fillId="0" borderId="5" xfId="0" applyNumberFormat="1" applyFont="1" applyBorder="1"/>
    <xf numFmtId="164" fontId="13" fillId="0" borderId="5" xfId="0" applyNumberFormat="1" applyFont="1" applyBorder="1"/>
    <xf numFmtId="164" fontId="14" fillId="0" borderId="1" xfId="0" applyNumberFormat="1" applyFont="1" applyBorder="1"/>
    <xf numFmtId="164" fontId="21" fillId="0" borderId="0" xfId="1" applyNumberFormat="1" applyFont="1" applyBorder="1"/>
    <xf numFmtId="164" fontId="14" fillId="0" borderId="0" xfId="2" applyNumberFormat="1" applyFont="1" applyFill="1" applyBorder="1" applyAlignment="1">
      <alignment horizontal="right"/>
    </xf>
    <xf numFmtId="164" fontId="14" fillId="0" borderId="0" xfId="2" applyNumberFormat="1" applyFont="1" applyAlignment="1">
      <alignment horizontal="right"/>
    </xf>
    <xf numFmtId="164" fontId="14" fillId="0" borderId="0" xfId="1" applyNumberFormat="1" applyFont="1" applyAlignment="1"/>
    <xf numFmtId="164" fontId="14" fillId="0" borderId="5" xfId="2" applyNumberFormat="1" applyFont="1" applyFill="1" applyBorder="1" applyAlignment="1">
      <alignment horizontal="right"/>
    </xf>
    <xf numFmtId="164" fontId="13" fillId="0" borderId="5" xfId="1" applyNumberFormat="1" applyFont="1" applyFill="1" applyBorder="1"/>
    <xf numFmtId="164" fontId="14" fillId="0" borderId="0" xfId="2" applyNumberFormat="1" applyFont="1" applyBorder="1" applyAlignment="1" applyProtection="1">
      <protection locked="0"/>
    </xf>
    <xf numFmtId="164" fontId="14" fillId="0" borderId="1" xfId="2" applyNumberFormat="1" applyFont="1" applyBorder="1" applyAlignment="1" applyProtection="1">
      <protection locked="0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164" fontId="23" fillId="0" borderId="0" xfId="0" applyNumberFormat="1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left" vertical="top" wrapText="1"/>
    </xf>
    <xf numFmtId="164" fontId="23" fillId="0" borderId="0" xfId="0" applyNumberFormat="1" applyFont="1" applyBorder="1" applyAlignment="1">
      <alignment horizontal="center" vertical="top"/>
    </xf>
    <xf numFmtId="0" fontId="9" fillId="7" borderId="2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10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vertical="center" wrapText="1"/>
    </xf>
    <xf numFmtId="0" fontId="5" fillId="10" borderId="4" xfId="0" applyFont="1" applyFill="1" applyBorder="1" applyAlignment="1">
      <alignment horizontal="center" vertical="center" wrapText="1"/>
    </xf>
    <xf numFmtId="2" fontId="6" fillId="10" borderId="4" xfId="0" applyNumberFormat="1" applyFont="1" applyFill="1" applyBorder="1" applyAlignment="1">
      <alignment horizontal="center" vertical="center"/>
    </xf>
    <xf numFmtId="164" fontId="6" fillId="10" borderId="4" xfId="0" applyNumberFormat="1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26" fillId="0" borderId="0" xfId="0" applyFont="1" applyAlignment="1">
      <alignment horizontal="left"/>
    </xf>
    <xf numFmtId="0" fontId="6" fillId="11" borderId="0" xfId="0" applyFont="1" applyFill="1" applyBorder="1" applyAlignment="1">
      <alignment horizontal="center" vertical="center"/>
    </xf>
    <xf numFmtId="164" fontId="6" fillId="11" borderId="0" xfId="0" applyNumberFormat="1" applyFont="1" applyFill="1" applyBorder="1" applyAlignment="1">
      <alignment horizontal="center" vertical="center"/>
    </xf>
    <xf numFmtId="0" fontId="6" fillId="11" borderId="0" xfId="0" applyFont="1" applyFill="1" applyBorder="1" applyAlignment="1">
      <alignment horizontal="center" vertical="top"/>
    </xf>
    <xf numFmtId="0" fontId="6" fillId="11" borderId="0" xfId="0" applyFont="1" applyFill="1" applyBorder="1" applyAlignment="1">
      <alignment horizontal="left" vertical="top" wrapText="1"/>
    </xf>
    <xf numFmtId="2" fontId="6" fillId="11" borderId="0" xfId="0" applyNumberFormat="1" applyFont="1" applyFill="1" applyBorder="1" applyAlignment="1">
      <alignment horizontal="center" vertical="center"/>
    </xf>
    <xf numFmtId="164" fontId="6" fillId="11" borderId="0" xfId="0" applyNumberFormat="1" applyFont="1" applyFill="1" applyBorder="1" applyAlignment="1">
      <alignment horizontal="center" vertical="top"/>
    </xf>
    <xf numFmtId="2" fontId="6" fillId="11" borderId="0" xfId="0" applyNumberFormat="1" applyFont="1" applyFill="1" applyBorder="1" applyAlignment="1">
      <alignment horizontal="center" vertical="top"/>
    </xf>
    <xf numFmtId="0" fontId="27" fillId="3" borderId="2" xfId="0" applyFont="1" applyFill="1" applyBorder="1" applyAlignment="1">
      <alignment horizontal="left" vertical="center" wrapText="1"/>
    </xf>
    <xf numFmtId="0" fontId="28" fillId="0" borderId="0" xfId="0" applyFont="1"/>
    <xf numFmtId="0" fontId="29" fillId="0" borderId="0" xfId="0" applyFont="1"/>
    <xf numFmtId="0" fontId="30" fillId="7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9" borderId="2" xfId="0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top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/>
    </xf>
    <xf numFmtId="2" fontId="4" fillId="6" borderId="7" xfId="0" applyNumberFormat="1" applyFont="1" applyFill="1" applyBorder="1" applyAlignment="1">
      <alignment horizontal="center" vertical="center"/>
    </xf>
    <xf numFmtId="164" fontId="4" fillId="6" borderId="7" xfId="0" applyNumberFormat="1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/>
    </xf>
    <xf numFmtId="2" fontId="6" fillId="5" borderId="7" xfId="0" applyNumberFormat="1" applyFont="1" applyFill="1" applyBorder="1" applyAlignment="1">
      <alignment horizontal="center" vertical="center"/>
    </xf>
    <xf numFmtId="164" fontId="6" fillId="5" borderId="7" xfId="0" applyNumberFormat="1" applyFont="1" applyFill="1" applyBorder="1" applyAlignment="1">
      <alignment horizontal="center" vertical="center"/>
    </xf>
    <xf numFmtId="164" fontId="4" fillId="5" borderId="8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top"/>
    </xf>
    <xf numFmtId="0" fontId="4" fillId="5" borderId="7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center" vertical="top"/>
    </xf>
    <xf numFmtId="2" fontId="4" fillId="5" borderId="7" xfId="0" applyNumberFormat="1" applyFont="1" applyFill="1" applyBorder="1" applyAlignment="1">
      <alignment horizontal="center" vertical="top"/>
    </xf>
    <xf numFmtId="164" fontId="4" fillId="5" borderId="7" xfId="0" applyNumberFormat="1" applyFont="1" applyFill="1" applyBorder="1" applyAlignment="1">
      <alignment horizontal="center" vertical="top"/>
    </xf>
    <xf numFmtId="164" fontId="4" fillId="5" borderId="8" xfId="0" applyNumberFormat="1" applyFont="1" applyFill="1" applyBorder="1" applyAlignment="1">
      <alignment horizontal="center" vertical="top"/>
    </xf>
    <xf numFmtId="0" fontId="4" fillId="11" borderId="0" xfId="0" applyFont="1" applyFill="1" applyBorder="1" applyAlignment="1">
      <alignment horizontal="center" vertical="center"/>
    </xf>
    <xf numFmtId="0" fontId="4" fillId="11" borderId="0" xfId="0" applyFont="1" applyFill="1" applyBorder="1" applyAlignment="1">
      <alignment horizontal="left" vertical="center" wrapText="1"/>
    </xf>
    <xf numFmtId="164" fontId="4" fillId="11" borderId="0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/>
    </xf>
    <xf numFmtId="2" fontId="6" fillId="4" borderId="7" xfId="0" applyNumberFormat="1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2" fontId="6" fillId="2" borderId="7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9" fillId="7" borderId="2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left" vertical="center" wrapText="1"/>
    </xf>
    <xf numFmtId="164" fontId="24" fillId="0" borderId="0" xfId="0" applyNumberFormat="1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top"/>
    </xf>
    <xf numFmtId="164" fontId="30" fillId="9" borderId="2" xfId="0" applyNumberFormat="1" applyFont="1" applyFill="1" applyBorder="1" applyAlignment="1">
      <alignment horizontal="center" vertical="center"/>
    </xf>
    <xf numFmtId="0" fontId="30" fillId="9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left" vertical="center" wrapText="1"/>
    </xf>
    <xf numFmtId="164" fontId="27" fillId="4" borderId="2" xfId="0" applyNumberFormat="1" applyFont="1" applyFill="1" applyBorder="1" applyAlignment="1">
      <alignment horizontal="center" vertical="center"/>
    </xf>
    <xf numFmtId="164" fontId="27" fillId="3" borderId="2" xfId="0" applyNumberFormat="1" applyFont="1" applyFill="1" applyBorder="1" applyAlignment="1">
      <alignment horizontal="center" vertical="center"/>
    </xf>
    <xf numFmtId="164" fontId="30" fillId="7" borderId="2" xfId="0" applyNumberFormat="1" applyFont="1" applyFill="1" applyBorder="1" applyAlignment="1">
      <alignment horizontal="center" vertical="center"/>
    </xf>
    <xf numFmtId="164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</cellXfs>
  <cellStyles count="3">
    <cellStyle name="Navadno" xfId="0" builtinId="0"/>
    <cellStyle name="Valuta" xfId="1" builtinId="4"/>
    <cellStyle name="Vejica" xfId="2" builtinId="3"/>
  </cellStyles>
  <dxfs count="0"/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2B6E1-EE3F-4C3B-B9F5-CB4F9F4C2188}">
  <sheetPr>
    <pageSetUpPr fitToPage="1"/>
  </sheetPr>
  <dimension ref="A1:F121"/>
  <sheetViews>
    <sheetView tabSelected="1" view="pageBreakPreview" zoomScaleNormal="100" zoomScaleSheetLayoutView="100" workbookViewId="0">
      <selection activeCell="B1" sqref="B1"/>
    </sheetView>
  </sheetViews>
  <sheetFormatPr defaultRowHeight="18" x14ac:dyDescent="0.25"/>
  <cols>
    <col min="1" max="1" width="7" style="3" customWidth="1"/>
    <col min="2" max="2" width="92.7109375" style="4" customWidth="1"/>
    <col min="3" max="3" width="11.5703125" style="8" customWidth="1"/>
    <col min="4" max="4" width="15.5703125" style="9" customWidth="1"/>
    <col min="5" max="5" width="19.140625" style="1" customWidth="1"/>
    <col min="6" max="6" width="18.140625" style="1" customWidth="1"/>
    <col min="7" max="16384" width="9.140625" style="3"/>
  </cols>
  <sheetData>
    <row r="1" spans="1:6" s="2" customFormat="1" ht="36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5" t="s">
        <v>4</v>
      </c>
      <c r="F1" s="15" t="s">
        <v>5</v>
      </c>
    </row>
    <row r="2" spans="1:6" s="2" customFormat="1" ht="34.5" customHeight="1" thickBot="1" x14ac:dyDescent="0.3">
      <c r="A2" s="212"/>
      <c r="B2" s="218" t="s">
        <v>113</v>
      </c>
      <c r="C2" s="218"/>
      <c r="D2" s="218"/>
      <c r="E2" s="218"/>
      <c r="F2" s="218"/>
    </row>
    <row r="3" spans="1:6" s="16" customFormat="1" ht="27.75" customHeight="1" thickBot="1" x14ac:dyDescent="0.3">
      <c r="A3" s="206" t="s">
        <v>6</v>
      </c>
      <c r="B3" s="213" t="s">
        <v>13</v>
      </c>
      <c r="C3" s="214"/>
      <c r="D3" s="215"/>
      <c r="E3" s="216"/>
      <c r="F3" s="217"/>
    </row>
    <row r="4" spans="1:6" s="17" customFormat="1" ht="195" customHeight="1" x14ac:dyDescent="0.25">
      <c r="A4" s="35" t="s">
        <v>14</v>
      </c>
      <c r="B4" s="36" t="s">
        <v>168</v>
      </c>
      <c r="C4" s="37" t="s">
        <v>12</v>
      </c>
      <c r="D4" s="38">
        <v>1</v>
      </c>
      <c r="E4" s="167">
        <v>0</v>
      </c>
      <c r="F4" s="167">
        <f>E4*D4</f>
        <v>0</v>
      </c>
    </row>
    <row r="5" spans="1:6" s="17" customFormat="1" ht="24.75" customHeight="1" x14ac:dyDescent="0.25">
      <c r="A5" s="35" t="s">
        <v>15</v>
      </c>
      <c r="B5" s="36" t="s">
        <v>95</v>
      </c>
      <c r="C5" s="37" t="s">
        <v>12</v>
      </c>
      <c r="D5" s="38">
        <v>1</v>
      </c>
      <c r="E5" s="167">
        <v>0</v>
      </c>
      <c r="F5" s="167">
        <f t="shared" ref="F5:F7" si="0">E5*D5</f>
        <v>0</v>
      </c>
    </row>
    <row r="6" spans="1:6" s="8" customFormat="1" ht="27" customHeight="1" x14ac:dyDescent="0.25">
      <c r="A6" s="30" t="s">
        <v>16</v>
      </c>
      <c r="B6" s="31" t="s">
        <v>96</v>
      </c>
      <c r="C6" s="32" t="s">
        <v>12</v>
      </c>
      <c r="D6" s="33">
        <v>3</v>
      </c>
      <c r="E6" s="168">
        <v>0</v>
      </c>
      <c r="F6" s="168">
        <f t="shared" si="0"/>
        <v>0</v>
      </c>
    </row>
    <row r="7" spans="1:6" s="17" customFormat="1" ht="40.5" customHeight="1" thickBot="1" x14ac:dyDescent="0.3">
      <c r="A7" s="35" t="s">
        <v>17</v>
      </c>
      <c r="B7" s="36" t="s">
        <v>97</v>
      </c>
      <c r="C7" s="32" t="s">
        <v>12</v>
      </c>
      <c r="D7" s="33">
        <v>3</v>
      </c>
      <c r="E7" s="168">
        <v>0</v>
      </c>
      <c r="F7" s="168">
        <f t="shared" si="0"/>
        <v>0</v>
      </c>
    </row>
    <row r="8" spans="1:6" s="18" customFormat="1" ht="34.5" customHeight="1" thickBot="1" x14ac:dyDescent="0.3">
      <c r="A8" s="206"/>
      <c r="B8" s="207" t="s">
        <v>98</v>
      </c>
      <c r="C8" s="208"/>
      <c r="D8" s="209"/>
      <c r="E8" s="210"/>
      <c r="F8" s="211">
        <f>SUM(F4:F7)</f>
        <v>0</v>
      </c>
    </row>
    <row r="9" spans="1:6" s="8" customFormat="1" ht="14.25" customHeight="1" thickBot="1" x14ac:dyDescent="0.3">
      <c r="A9" s="30"/>
      <c r="B9" s="31"/>
      <c r="C9" s="32"/>
      <c r="D9" s="33"/>
      <c r="E9" s="34"/>
      <c r="F9" s="34"/>
    </row>
    <row r="10" spans="1:6" s="23" customFormat="1" ht="32.25" customHeight="1" thickBot="1" x14ac:dyDescent="0.3">
      <c r="A10" s="199" t="s">
        <v>8</v>
      </c>
      <c r="B10" s="203" t="s">
        <v>33</v>
      </c>
      <c r="C10" s="204"/>
      <c r="D10" s="200"/>
      <c r="E10" s="205"/>
      <c r="F10" s="202"/>
    </row>
    <row r="11" spans="1:6" s="19" customFormat="1" ht="26.25" customHeight="1" x14ac:dyDescent="0.25">
      <c r="A11" s="30" t="s">
        <v>14</v>
      </c>
      <c r="B11" s="39" t="s">
        <v>99</v>
      </c>
      <c r="C11" s="30" t="s">
        <v>21</v>
      </c>
      <c r="D11" s="40">
        <v>11</v>
      </c>
      <c r="E11" s="41">
        <v>0</v>
      </c>
      <c r="F11" s="41">
        <f t="shared" ref="F11:F15" si="1">E11*D11</f>
        <v>0</v>
      </c>
    </row>
    <row r="12" spans="1:6" s="21" customFormat="1" ht="27" customHeight="1" x14ac:dyDescent="0.25">
      <c r="A12" s="30" t="s">
        <v>15</v>
      </c>
      <c r="B12" s="45" t="s">
        <v>100</v>
      </c>
      <c r="C12" s="30" t="s">
        <v>21</v>
      </c>
      <c r="D12" s="40">
        <v>12.5</v>
      </c>
      <c r="E12" s="41">
        <v>0</v>
      </c>
      <c r="F12" s="41">
        <f t="shared" si="1"/>
        <v>0</v>
      </c>
    </row>
    <row r="13" spans="1:6" s="22" customFormat="1" ht="36.75" customHeight="1" x14ac:dyDescent="0.25">
      <c r="A13" s="156" t="s">
        <v>16</v>
      </c>
      <c r="B13" s="157" t="s">
        <v>101</v>
      </c>
      <c r="C13" s="156" t="s">
        <v>20</v>
      </c>
      <c r="D13" s="160">
        <v>42</v>
      </c>
      <c r="E13" s="159">
        <v>0</v>
      </c>
      <c r="F13" s="159">
        <f t="shared" si="1"/>
        <v>0</v>
      </c>
    </row>
    <row r="14" spans="1:6" s="23" customFormat="1" ht="30.75" customHeight="1" x14ac:dyDescent="0.25">
      <c r="A14" s="30" t="s">
        <v>17</v>
      </c>
      <c r="B14" s="39" t="s">
        <v>104</v>
      </c>
      <c r="C14" s="30" t="s">
        <v>12</v>
      </c>
      <c r="D14" s="40">
        <v>8</v>
      </c>
      <c r="E14" s="41">
        <v>0</v>
      </c>
      <c r="F14" s="41">
        <f t="shared" si="1"/>
        <v>0</v>
      </c>
    </row>
    <row r="15" spans="1:6" s="20" customFormat="1" ht="40.5" customHeight="1" x14ac:dyDescent="0.25">
      <c r="A15" s="35" t="s">
        <v>18</v>
      </c>
      <c r="B15" s="42" t="s">
        <v>152</v>
      </c>
      <c r="C15" s="35" t="s">
        <v>12</v>
      </c>
      <c r="D15" s="43">
        <v>8</v>
      </c>
      <c r="E15" s="44">
        <v>0</v>
      </c>
      <c r="F15" s="44">
        <f t="shared" si="1"/>
        <v>0</v>
      </c>
    </row>
    <row r="16" spans="1:6" s="20" customFormat="1" ht="27.75" customHeight="1" x14ac:dyDescent="0.25">
      <c r="A16" s="30" t="s">
        <v>29</v>
      </c>
      <c r="B16" s="39" t="s">
        <v>105</v>
      </c>
      <c r="C16" s="30"/>
      <c r="D16" s="40"/>
      <c r="E16" s="41"/>
      <c r="F16" s="41"/>
    </row>
    <row r="17" spans="1:6" s="20" customFormat="1" ht="44.25" customHeight="1" x14ac:dyDescent="0.25">
      <c r="A17" s="30" t="s">
        <v>7</v>
      </c>
      <c r="B17" s="39" t="s">
        <v>106</v>
      </c>
      <c r="C17" s="30"/>
      <c r="D17" s="40"/>
      <c r="E17" s="41"/>
      <c r="F17" s="41"/>
    </row>
    <row r="18" spans="1:6" s="20" customFormat="1" ht="26.25" customHeight="1" x14ac:dyDescent="0.25">
      <c r="A18" s="35" t="s">
        <v>29</v>
      </c>
      <c r="B18" s="42" t="s">
        <v>102</v>
      </c>
      <c r="C18" s="35"/>
      <c r="D18" s="43"/>
      <c r="E18" s="44"/>
      <c r="F18" s="44"/>
    </row>
    <row r="19" spans="1:6" s="20" customFormat="1" ht="45.75" customHeight="1" x14ac:dyDescent="0.25">
      <c r="A19" s="35" t="s">
        <v>29</v>
      </c>
      <c r="B19" s="42" t="s">
        <v>103</v>
      </c>
      <c r="C19" s="35"/>
      <c r="D19" s="43"/>
      <c r="E19" s="44"/>
      <c r="F19" s="44"/>
    </row>
    <row r="20" spans="1:6" s="20" customFormat="1" ht="40.5" customHeight="1" x14ac:dyDescent="0.25">
      <c r="A20" s="35" t="s">
        <v>29</v>
      </c>
      <c r="B20" s="42" t="s">
        <v>107</v>
      </c>
      <c r="C20" s="35"/>
      <c r="D20" s="43"/>
      <c r="E20" s="44"/>
      <c r="F20" s="44"/>
    </row>
    <row r="21" spans="1:6" s="20" customFormat="1" ht="41.25" customHeight="1" x14ac:dyDescent="0.25">
      <c r="A21" s="35" t="s">
        <v>19</v>
      </c>
      <c r="B21" s="42" t="s">
        <v>160</v>
      </c>
      <c r="C21" s="30" t="s">
        <v>12</v>
      </c>
      <c r="D21" s="40">
        <v>1</v>
      </c>
      <c r="E21" s="41">
        <v>0</v>
      </c>
      <c r="F21" s="41">
        <f t="shared" ref="F21" si="2">E21*D21</f>
        <v>0</v>
      </c>
    </row>
    <row r="22" spans="1:6" s="20" customFormat="1" ht="23.25" customHeight="1" x14ac:dyDescent="0.25">
      <c r="A22" s="35" t="s">
        <v>29</v>
      </c>
      <c r="B22" s="42" t="s">
        <v>105</v>
      </c>
      <c r="C22" s="35"/>
      <c r="D22" s="43"/>
      <c r="E22" s="44"/>
      <c r="F22" s="44"/>
    </row>
    <row r="23" spans="1:6" s="20" customFormat="1" ht="21" customHeight="1" x14ac:dyDescent="0.25">
      <c r="A23" s="35" t="s">
        <v>29</v>
      </c>
      <c r="B23" s="42" t="s">
        <v>102</v>
      </c>
      <c r="C23" s="35"/>
      <c r="D23" s="43"/>
      <c r="E23" s="44"/>
      <c r="F23" s="44"/>
    </row>
    <row r="24" spans="1:6" s="20" customFormat="1" ht="44.25" customHeight="1" x14ac:dyDescent="0.25">
      <c r="A24" s="35" t="s">
        <v>29</v>
      </c>
      <c r="B24" s="42" t="s">
        <v>103</v>
      </c>
      <c r="C24" s="35"/>
      <c r="D24" s="43"/>
      <c r="E24" s="44"/>
      <c r="F24" s="44"/>
    </row>
    <row r="25" spans="1:6" s="20" customFormat="1" ht="48.75" customHeight="1" x14ac:dyDescent="0.25">
      <c r="A25" s="35" t="s">
        <v>29</v>
      </c>
      <c r="B25" s="42" t="s">
        <v>107</v>
      </c>
      <c r="C25" s="35"/>
      <c r="D25" s="43"/>
      <c r="E25" s="44"/>
      <c r="F25" s="44"/>
    </row>
    <row r="26" spans="1:6" s="20" customFormat="1" ht="63.75" customHeight="1" x14ac:dyDescent="0.25">
      <c r="A26" s="35" t="s">
        <v>22</v>
      </c>
      <c r="B26" s="42" t="s">
        <v>161</v>
      </c>
      <c r="C26" s="30" t="s">
        <v>23</v>
      </c>
      <c r="D26" s="40">
        <v>16</v>
      </c>
      <c r="E26" s="41">
        <v>0</v>
      </c>
      <c r="F26" s="41">
        <f>E26*D26</f>
        <v>0</v>
      </c>
    </row>
    <row r="27" spans="1:6" s="20" customFormat="1" ht="63.75" customHeight="1" x14ac:dyDescent="0.25">
      <c r="A27" s="35" t="s">
        <v>34</v>
      </c>
      <c r="B27" s="42" t="s">
        <v>138</v>
      </c>
      <c r="C27" s="30" t="s">
        <v>12</v>
      </c>
      <c r="D27" s="40">
        <v>1</v>
      </c>
      <c r="E27" s="41">
        <v>0</v>
      </c>
      <c r="F27" s="41">
        <f>D27*E27</f>
        <v>0</v>
      </c>
    </row>
    <row r="28" spans="1:6" s="20" customFormat="1" ht="45.75" customHeight="1" x14ac:dyDescent="0.25">
      <c r="A28" s="35" t="s">
        <v>35</v>
      </c>
      <c r="B28" s="42" t="s">
        <v>159</v>
      </c>
      <c r="C28" s="30" t="s">
        <v>21</v>
      </c>
      <c r="D28" s="40">
        <v>3.5</v>
      </c>
      <c r="E28" s="41">
        <v>0</v>
      </c>
      <c r="F28" s="41">
        <f>D28*E28</f>
        <v>0</v>
      </c>
    </row>
    <row r="29" spans="1:6" s="20" customFormat="1" ht="61.5" customHeight="1" x14ac:dyDescent="0.25">
      <c r="A29" s="35" t="s">
        <v>34</v>
      </c>
      <c r="B29" s="42" t="s">
        <v>112</v>
      </c>
      <c r="C29" s="30" t="s">
        <v>12</v>
      </c>
      <c r="D29" s="40">
        <v>1</v>
      </c>
      <c r="E29" s="41">
        <v>0</v>
      </c>
      <c r="F29" s="41">
        <f t="shared" ref="F29:F38" si="3">E29*D29</f>
        <v>0</v>
      </c>
    </row>
    <row r="30" spans="1:6" s="20" customFormat="1" ht="39.75" customHeight="1" x14ac:dyDescent="0.25">
      <c r="A30" s="35" t="s">
        <v>35</v>
      </c>
      <c r="B30" s="42" t="s">
        <v>108</v>
      </c>
      <c r="C30" s="30" t="s">
        <v>20</v>
      </c>
      <c r="D30" s="40">
        <v>90</v>
      </c>
      <c r="E30" s="41">
        <v>0</v>
      </c>
      <c r="F30" s="41">
        <f t="shared" si="3"/>
        <v>0</v>
      </c>
    </row>
    <row r="31" spans="1:6" s="55" customFormat="1" ht="27" customHeight="1" x14ac:dyDescent="0.25">
      <c r="A31" s="30" t="s">
        <v>36</v>
      </c>
      <c r="B31" s="39" t="s">
        <v>153</v>
      </c>
      <c r="C31" s="30" t="s">
        <v>20</v>
      </c>
      <c r="D31" s="40">
        <v>25</v>
      </c>
      <c r="E31" s="41">
        <v>0</v>
      </c>
      <c r="F31" s="41">
        <f t="shared" si="3"/>
        <v>0</v>
      </c>
    </row>
    <row r="32" spans="1:6" s="55" customFormat="1" ht="27" customHeight="1" x14ac:dyDescent="0.25">
      <c r="A32" s="30" t="s">
        <v>7</v>
      </c>
      <c r="B32" s="39" t="s">
        <v>99</v>
      </c>
      <c r="C32" s="30"/>
      <c r="D32" s="40"/>
      <c r="E32" s="41"/>
      <c r="F32" s="41"/>
    </row>
    <row r="33" spans="1:6" s="55" customFormat="1" ht="29.25" customHeight="1" x14ac:dyDescent="0.25">
      <c r="A33" s="30" t="s">
        <v>7</v>
      </c>
      <c r="B33" s="39" t="s">
        <v>154</v>
      </c>
      <c r="C33" s="30"/>
      <c r="D33" s="40"/>
      <c r="E33" s="41"/>
      <c r="F33" s="41"/>
    </row>
    <row r="34" spans="1:6" s="55" customFormat="1" ht="31.5" customHeight="1" x14ac:dyDescent="0.25">
      <c r="A34" s="169" t="s">
        <v>29</v>
      </c>
      <c r="B34" s="170" t="s">
        <v>155</v>
      </c>
      <c r="C34" s="169"/>
      <c r="D34" s="33"/>
      <c r="E34" s="41"/>
      <c r="F34" s="41"/>
    </row>
    <row r="35" spans="1:6" s="55" customFormat="1" ht="48" customHeight="1" x14ac:dyDescent="0.25">
      <c r="A35" s="30" t="s">
        <v>29</v>
      </c>
      <c r="B35" s="39" t="s">
        <v>156</v>
      </c>
      <c r="C35" s="30"/>
      <c r="D35" s="40"/>
      <c r="E35" s="41"/>
      <c r="F35" s="41"/>
    </row>
    <row r="36" spans="1:6" s="55" customFormat="1" ht="34.5" customHeight="1" x14ac:dyDescent="0.25">
      <c r="A36" s="30" t="s">
        <v>29</v>
      </c>
      <c r="B36" s="39" t="s">
        <v>157</v>
      </c>
      <c r="C36" s="30"/>
      <c r="D36" s="40"/>
      <c r="E36" s="41"/>
      <c r="F36" s="41"/>
    </row>
    <row r="37" spans="1:6" s="55" customFormat="1" ht="48" customHeight="1" x14ac:dyDescent="0.25">
      <c r="A37" s="30" t="s">
        <v>29</v>
      </c>
      <c r="B37" s="39" t="s">
        <v>158</v>
      </c>
      <c r="C37" s="30"/>
      <c r="D37" s="40"/>
      <c r="E37" s="41"/>
      <c r="F37" s="41"/>
    </row>
    <row r="38" spans="1:6" s="55" customFormat="1" ht="41.25" customHeight="1" x14ac:dyDescent="0.25">
      <c r="A38" s="30" t="s">
        <v>37</v>
      </c>
      <c r="B38" s="42" t="s">
        <v>162</v>
      </c>
      <c r="C38" s="30" t="s">
        <v>21</v>
      </c>
      <c r="D38" s="40">
        <v>19</v>
      </c>
      <c r="E38" s="41">
        <v>0</v>
      </c>
      <c r="F38" s="41">
        <f t="shared" si="3"/>
        <v>0</v>
      </c>
    </row>
    <row r="39" spans="1:6" s="55" customFormat="1" ht="41.25" customHeight="1" thickBot="1" x14ac:dyDescent="0.3">
      <c r="A39" s="30" t="s">
        <v>166</v>
      </c>
      <c r="B39" s="42" t="s">
        <v>167</v>
      </c>
      <c r="C39" s="30" t="s">
        <v>12</v>
      </c>
      <c r="D39" s="40">
        <v>1</v>
      </c>
      <c r="E39" s="41">
        <v>0</v>
      </c>
      <c r="F39" s="41">
        <f>D39*E39</f>
        <v>0</v>
      </c>
    </row>
    <row r="40" spans="1:6" ht="27" customHeight="1" thickBot="1" x14ac:dyDescent="0.3">
      <c r="A40" s="199"/>
      <c r="B40" s="219" t="s">
        <v>109</v>
      </c>
      <c r="C40" s="219"/>
      <c r="D40" s="200"/>
      <c r="E40" s="201"/>
      <c r="F40" s="202">
        <f>SUM(F11:F39)</f>
        <v>0</v>
      </c>
    </row>
    <row r="41" spans="1:6" s="24" customFormat="1" ht="17.25" customHeight="1" thickBot="1" x14ac:dyDescent="0.3">
      <c r="A41" s="30"/>
      <c r="B41" s="39"/>
      <c r="C41" s="30"/>
      <c r="D41" s="33"/>
      <c r="E41" s="34"/>
      <c r="F41" s="34"/>
    </row>
    <row r="42" spans="1:6" s="24" customFormat="1" ht="30.75" customHeight="1" thickBot="1" x14ac:dyDescent="0.3">
      <c r="A42" s="192" t="s">
        <v>9</v>
      </c>
      <c r="B42" s="193" t="s">
        <v>30</v>
      </c>
      <c r="C42" s="194"/>
      <c r="D42" s="195"/>
      <c r="E42" s="198"/>
      <c r="F42" s="197"/>
    </row>
    <row r="43" spans="1:6" s="25" customFormat="1" ht="44.25" customHeight="1" x14ac:dyDescent="0.25">
      <c r="A43" s="35" t="s">
        <v>14</v>
      </c>
      <c r="B43" s="42" t="s">
        <v>110</v>
      </c>
      <c r="C43" s="30" t="s">
        <v>23</v>
      </c>
      <c r="D43" s="40">
        <v>83</v>
      </c>
      <c r="E43" s="41">
        <v>0</v>
      </c>
      <c r="F43" s="41">
        <f>E43*D43</f>
        <v>0</v>
      </c>
    </row>
    <row r="44" spans="1:6" s="25" customFormat="1" ht="43.5" customHeight="1" x14ac:dyDescent="0.25">
      <c r="A44" s="35" t="s">
        <v>15</v>
      </c>
      <c r="B44" s="42" t="s">
        <v>163</v>
      </c>
      <c r="C44" s="30" t="s">
        <v>21</v>
      </c>
      <c r="D44" s="40">
        <v>16.600000000000001</v>
      </c>
      <c r="E44" s="41">
        <v>0</v>
      </c>
      <c r="F44" s="41">
        <f t="shared" ref="F44:F47" si="4">E44*D44</f>
        <v>0</v>
      </c>
    </row>
    <row r="45" spans="1:6" s="26" customFormat="1" ht="37.5" customHeight="1" x14ac:dyDescent="0.25">
      <c r="A45" s="35" t="s">
        <v>16</v>
      </c>
      <c r="B45" s="39" t="s">
        <v>111</v>
      </c>
      <c r="C45" s="30" t="s">
        <v>23</v>
      </c>
      <c r="D45" s="40">
        <v>83</v>
      </c>
      <c r="E45" s="41">
        <v>0</v>
      </c>
      <c r="F45" s="41">
        <f>E45*D45</f>
        <v>0</v>
      </c>
    </row>
    <row r="46" spans="1:6" s="27" customFormat="1" ht="27.75" customHeight="1" x14ac:dyDescent="0.25">
      <c r="A46" s="35" t="s">
        <v>17</v>
      </c>
      <c r="B46" s="42" t="s">
        <v>117</v>
      </c>
      <c r="C46" s="30" t="s">
        <v>20</v>
      </c>
      <c r="D46" s="40">
        <v>166</v>
      </c>
      <c r="E46" s="44">
        <v>0</v>
      </c>
      <c r="F46" s="44">
        <f t="shared" si="4"/>
        <v>0</v>
      </c>
    </row>
    <row r="47" spans="1:6" s="27" customFormat="1" ht="43.5" customHeight="1" thickBot="1" x14ac:dyDescent="0.3">
      <c r="A47" s="35" t="s">
        <v>18</v>
      </c>
      <c r="B47" s="42" t="s">
        <v>122</v>
      </c>
      <c r="C47" s="30" t="s">
        <v>12</v>
      </c>
      <c r="D47" s="40">
        <v>1</v>
      </c>
      <c r="E47" s="41">
        <v>0</v>
      </c>
      <c r="F47" s="41">
        <f t="shared" si="4"/>
        <v>0</v>
      </c>
    </row>
    <row r="48" spans="1:6" s="26" customFormat="1" ht="27" customHeight="1" thickBot="1" x14ac:dyDescent="0.3">
      <c r="A48" s="192"/>
      <c r="B48" s="193" t="s">
        <v>120</v>
      </c>
      <c r="C48" s="194"/>
      <c r="D48" s="195"/>
      <c r="E48" s="196"/>
      <c r="F48" s="197">
        <f>SUM(F43:F47)</f>
        <v>0</v>
      </c>
    </row>
    <row r="49" spans="1:6" s="26" customFormat="1" ht="13.5" customHeight="1" thickBot="1" x14ac:dyDescent="0.3">
      <c r="A49" s="189"/>
      <c r="B49" s="190"/>
      <c r="C49" s="154"/>
      <c r="D49" s="158"/>
      <c r="E49" s="155"/>
      <c r="F49" s="191"/>
    </row>
    <row r="50" spans="1:6" s="28" customFormat="1" ht="26.25" customHeight="1" thickBot="1" x14ac:dyDescent="0.3">
      <c r="A50" s="183" t="s">
        <v>10</v>
      </c>
      <c r="B50" s="184" t="s">
        <v>31</v>
      </c>
      <c r="C50" s="185"/>
      <c r="D50" s="186"/>
      <c r="E50" s="187"/>
      <c r="F50" s="188"/>
    </row>
    <row r="51" spans="1:6" s="26" customFormat="1" ht="43.5" customHeight="1" x14ac:dyDescent="0.25">
      <c r="A51" s="35" t="s">
        <v>14</v>
      </c>
      <c r="B51" s="39" t="s">
        <v>114</v>
      </c>
      <c r="C51" s="30" t="s">
        <v>23</v>
      </c>
      <c r="D51" s="40">
        <v>19.5</v>
      </c>
      <c r="E51" s="41">
        <v>0</v>
      </c>
      <c r="F51" s="41">
        <f>E51*D51</f>
        <v>0</v>
      </c>
    </row>
    <row r="52" spans="1:6" s="27" customFormat="1" ht="44.25" customHeight="1" x14ac:dyDescent="0.25">
      <c r="A52" s="35" t="s">
        <v>15</v>
      </c>
      <c r="B52" s="42" t="s">
        <v>115</v>
      </c>
      <c r="C52" s="30" t="s">
        <v>21</v>
      </c>
      <c r="D52" s="40">
        <v>2.4300000000000002</v>
      </c>
      <c r="E52" s="41">
        <v>0</v>
      </c>
      <c r="F52" s="41">
        <f t="shared" ref="F52:F54" si="5">E52*D52</f>
        <v>0</v>
      </c>
    </row>
    <row r="53" spans="1:6" s="27" customFormat="1" ht="42.75" customHeight="1" x14ac:dyDescent="0.25">
      <c r="A53" s="35" t="s">
        <v>16</v>
      </c>
      <c r="B53" s="42" t="s">
        <v>116</v>
      </c>
      <c r="C53" s="30" t="s">
        <v>23</v>
      </c>
      <c r="D53" s="40">
        <v>19.5</v>
      </c>
      <c r="E53" s="41">
        <v>0</v>
      </c>
      <c r="F53" s="41">
        <f t="shared" si="5"/>
        <v>0</v>
      </c>
    </row>
    <row r="54" spans="1:6" s="27" customFormat="1" ht="27" customHeight="1" thickBot="1" x14ac:dyDescent="0.3">
      <c r="A54" s="35" t="s">
        <v>17</v>
      </c>
      <c r="B54" s="42" t="s">
        <v>117</v>
      </c>
      <c r="C54" s="30" t="s">
        <v>20</v>
      </c>
      <c r="D54" s="40">
        <v>39</v>
      </c>
      <c r="E54" s="44">
        <v>0</v>
      </c>
      <c r="F54" s="44">
        <f t="shared" si="5"/>
        <v>0</v>
      </c>
    </row>
    <row r="55" spans="1:6" s="26" customFormat="1" ht="27" customHeight="1" thickBot="1" x14ac:dyDescent="0.3">
      <c r="A55" s="177"/>
      <c r="B55" s="178" t="s">
        <v>121</v>
      </c>
      <c r="C55" s="179"/>
      <c r="D55" s="180"/>
      <c r="E55" s="181"/>
      <c r="F55" s="182">
        <f>SUM(F51:F54)</f>
        <v>0</v>
      </c>
    </row>
    <row r="56" spans="1:6" s="26" customFormat="1" ht="15.75" customHeight="1" thickBot="1" x14ac:dyDescent="0.3">
      <c r="A56" s="30"/>
      <c r="B56" s="45"/>
      <c r="C56" s="30"/>
      <c r="D56" s="40"/>
      <c r="E56" s="41"/>
      <c r="F56" s="46"/>
    </row>
    <row r="57" spans="1:6" s="26" customFormat="1" ht="27" customHeight="1" thickBot="1" x14ac:dyDescent="0.3">
      <c r="A57" s="171" t="s">
        <v>11</v>
      </c>
      <c r="B57" s="172" t="s">
        <v>24</v>
      </c>
      <c r="C57" s="173"/>
      <c r="D57" s="174"/>
      <c r="E57" s="175"/>
      <c r="F57" s="176"/>
    </row>
    <row r="58" spans="1:6" s="26" customFormat="1" ht="27" customHeight="1" x14ac:dyDescent="0.25">
      <c r="A58" s="30" t="s">
        <v>14</v>
      </c>
      <c r="B58" s="45" t="s">
        <v>125</v>
      </c>
      <c r="C58" s="30"/>
      <c r="D58" s="40"/>
      <c r="E58" s="41"/>
      <c r="F58" s="46"/>
    </row>
    <row r="59" spans="1:6" s="26" customFormat="1" ht="27" customHeight="1" x14ac:dyDescent="0.25">
      <c r="A59" s="30" t="s">
        <v>7</v>
      </c>
      <c r="B59" s="45" t="s">
        <v>149</v>
      </c>
      <c r="C59" s="30" t="s">
        <v>23</v>
      </c>
      <c r="D59" s="40">
        <v>83</v>
      </c>
      <c r="E59" s="41">
        <v>0</v>
      </c>
      <c r="F59" s="41">
        <f>E59*D59</f>
        <v>0</v>
      </c>
    </row>
    <row r="60" spans="1:6" s="26" customFormat="1" ht="27" customHeight="1" x14ac:dyDescent="0.25">
      <c r="A60" s="30" t="s">
        <v>7</v>
      </c>
      <c r="B60" s="45" t="s">
        <v>124</v>
      </c>
      <c r="C60" s="30" t="s">
        <v>23</v>
      </c>
      <c r="D60" s="40">
        <v>83</v>
      </c>
      <c r="E60" s="41">
        <v>0</v>
      </c>
      <c r="F60" s="41">
        <f t="shared" ref="F60:F77" si="6">E60*D60</f>
        <v>0</v>
      </c>
    </row>
    <row r="61" spans="1:6" s="27" customFormat="1" ht="39.75" customHeight="1" x14ac:dyDescent="0.25">
      <c r="A61" s="35" t="s">
        <v>7</v>
      </c>
      <c r="B61" s="42" t="s">
        <v>123</v>
      </c>
      <c r="C61" s="35" t="s">
        <v>23</v>
      </c>
      <c r="D61" s="43">
        <v>28</v>
      </c>
      <c r="E61" s="44">
        <v>0</v>
      </c>
      <c r="F61" s="41">
        <f t="shared" si="6"/>
        <v>0</v>
      </c>
    </row>
    <row r="62" spans="1:6" s="26" customFormat="1" ht="27" customHeight="1" x14ac:dyDescent="0.25">
      <c r="A62" s="30" t="s">
        <v>7</v>
      </c>
      <c r="B62" s="45" t="s">
        <v>126</v>
      </c>
      <c r="C62" s="30" t="s">
        <v>23</v>
      </c>
      <c r="D62" s="40">
        <v>172</v>
      </c>
      <c r="E62" s="41">
        <v>0</v>
      </c>
      <c r="F62" s="41">
        <f t="shared" si="6"/>
        <v>0</v>
      </c>
    </row>
    <row r="63" spans="1:6" s="26" customFormat="1" ht="44.25" customHeight="1" x14ac:dyDescent="0.25">
      <c r="A63" s="35" t="s">
        <v>29</v>
      </c>
      <c r="B63" s="39" t="s">
        <v>127</v>
      </c>
      <c r="C63" s="30" t="s">
        <v>12</v>
      </c>
      <c r="D63" s="40">
        <v>1</v>
      </c>
      <c r="E63" s="41">
        <v>0</v>
      </c>
      <c r="F63" s="41">
        <f t="shared" si="6"/>
        <v>0</v>
      </c>
    </row>
    <row r="64" spans="1:6" s="26" customFormat="1" ht="27" customHeight="1" x14ac:dyDescent="0.25">
      <c r="A64" s="30" t="s">
        <v>29</v>
      </c>
      <c r="B64" s="45" t="s">
        <v>128</v>
      </c>
      <c r="C64" s="30" t="s">
        <v>12</v>
      </c>
      <c r="D64" s="40">
        <v>1</v>
      </c>
      <c r="E64" s="41">
        <v>0</v>
      </c>
      <c r="F64" s="41">
        <f t="shared" si="6"/>
        <v>0</v>
      </c>
    </row>
    <row r="65" spans="1:6" s="26" customFormat="1" ht="27.75" customHeight="1" x14ac:dyDescent="0.25">
      <c r="A65" s="30"/>
      <c r="B65" s="45"/>
      <c r="C65" s="30"/>
      <c r="D65" s="40"/>
      <c r="E65" s="41"/>
      <c r="F65" s="41"/>
    </row>
    <row r="66" spans="1:6" s="26" customFormat="1" ht="27" customHeight="1" x14ac:dyDescent="0.25">
      <c r="A66" s="30" t="s">
        <v>15</v>
      </c>
      <c r="B66" s="45" t="s">
        <v>139</v>
      </c>
      <c r="C66" s="30"/>
      <c r="D66" s="40"/>
      <c r="E66" s="41"/>
      <c r="F66" s="41"/>
    </row>
    <row r="67" spans="1:6" s="26" customFormat="1" ht="27" customHeight="1" x14ac:dyDescent="0.25">
      <c r="A67" s="30" t="s">
        <v>7</v>
      </c>
      <c r="B67" s="45" t="s">
        <v>140</v>
      </c>
      <c r="C67" s="30" t="s">
        <v>23</v>
      </c>
      <c r="D67" s="40">
        <v>85</v>
      </c>
      <c r="E67" s="41">
        <v>0</v>
      </c>
      <c r="F67" s="41">
        <f>E67*D67</f>
        <v>0</v>
      </c>
    </row>
    <row r="68" spans="1:6" s="26" customFormat="1" ht="27" customHeight="1" x14ac:dyDescent="0.25">
      <c r="A68" s="30" t="s">
        <v>7</v>
      </c>
      <c r="B68" s="45" t="s">
        <v>141</v>
      </c>
      <c r="C68" s="30" t="s">
        <v>23</v>
      </c>
      <c r="D68" s="40">
        <v>83</v>
      </c>
      <c r="E68" s="41">
        <v>0</v>
      </c>
      <c r="F68" s="41">
        <f t="shared" si="6"/>
        <v>0</v>
      </c>
    </row>
    <row r="69" spans="1:6" s="27" customFormat="1" ht="26.25" customHeight="1" x14ac:dyDescent="0.25">
      <c r="A69" s="35" t="s">
        <v>7</v>
      </c>
      <c r="B69" s="42" t="s">
        <v>142</v>
      </c>
      <c r="C69" s="35" t="s">
        <v>12</v>
      </c>
      <c r="D69" s="43">
        <v>1</v>
      </c>
      <c r="E69" s="44">
        <v>0</v>
      </c>
      <c r="F69" s="44">
        <f>E69*D69</f>
        <v>0</v>
      </c>
    </row>
    <row r="70" spans="1:6" s="27" customFormat="1" ht="38.25" customHeight="1" x14ac:dyDescent="0.25">
      <c r="A70" s="35" t="s">
        <v>7</v>
      </c>
      <c r="B70" s="42" t="s">
        <v>143</v>
      </c>
      <c r="C70" s="35" t="s">
        <v>12</v>
      </c>
      <c r="D70" s="43">
        <v>1</v>
      </c>
      <c r="E70" s="44">
        <v>0</v>
      </c>
      <c r="F70" s="44">
        <f>E70*D70</f>
        <v>0</v>
      </c>
    </row>
    <row r="71" spans="1:6" s="27" customFormat="1" ht="22.5" customHeight="1" x14ac:dyDescent="0.25">
      <c r="A71" s="35" t="s">
        <v>29</v>
      </c>
      <c r="B71" s="42" t="s">
        <v>144</v>
      </c>
      <c r="C71" s="35" t="s">
        <v>12</v>
      </c>
      <c r="D71" s="43">
        <v>1</v>
      </c>
      <c r="E71" s="44">
        <v>0</v>
      </c>
      <c r="F71" s="44">
        <f>E71*D71</f>
        <v>0</v>
      </c>
    </row>
    <row r="72" spans="1:6" s="27" customFormat="1" ht="36.75" customHeight="1" x14ac:dyDescent="0.25">
      <c r="A72" s="35" t="s">
        <v>29</v>
      </c>
      <c r="B72" s="42" t="s">
        <v>145</v>
      </c>
      <c r="C72" s="35" t="s">
        <v>12</v>
      </c>
      <c r="D72" s="40">
        <v>1</v>
      </c>
      <c r="E72" s="41">
        <v>0</v>
      </c>
      <c r="F72" s="41">
        <f>E72*D72</f>
        <v>0</v>
      </c>
    </row>
    <row r="73" spans="1:6" s="27" customFormat="1" ht="22.5" customHeight="1" x14ac:dyDescent="0.25">
      <c r="A73" s="35"/>
      <c r="B73" s="42"/>
      <c r="C73" s="35"/>
      <c r="D73" s="43"/>
      <c r="E73" s="44"/>
      <c r="F73" s="44"/>
    </row>
    <row r="74" spans="1:6" s="26" customFormat="1" ht="27" customHeight="1" x14ac:dyDescent="0.25">
      <c r="A74" s="30" t="s">
        <v>16</v>
      </c>
      <c r="B74" s="45" t="s">
        <v>146</v>
      </c>
      <c r="C74" s="30"/>
      <c r="D74" s="40"/>
      <c r="E74" s="41"/>
      <c r="F74" s="41"/>
    </row>
    <row r="75" spans="1:6" s="26" customFormat="1" ht="27" customHeight="1" x14ac:dyDescent="0.25">
      <c r="A75" s="30" t="s">
        <v>7</v>
      </c>
      <c r="B75" s="45" t="s">
        <v>150</v>
      </c>
      <c r="C75" s="30" t="s">
        <v>23</v>
      </c>
      <c r="D75" s="40">
        <v>21</v>
      </c>
      <c r="E75" s="41">
        <v>0</v>
      </c>
      <c r="F75" s="41">
        <f>E75*D75</f>
        <v>0</v>
      </c>
    </row>
    <row r="76" spans="1:6" s="26" customFormat="1" ht="39" customHeight="1" x14ac:dyDescent="0.25">
      <c r="A76" s="30" t="s">
        <v>7</v>
      </c>
      <c r="B76" s="39" t="s">
        <v>151</v>
      </c>
      <c r="C76" s="30" t="s">
        <v>12</v>
      </c>
      <c r="D76" s="40">
        <v>1</v>
      </c>
      <c r="E76" s="41">
        <v>0</v>
      </c>
      <c r="F76" s="41">
        <f t="shared" si="6"/>
        <v>0</v>
      </c>
    </row>
    <row r="77" spans="1:6" s="26" customFormat="1" ht="27" customHeight="1" thickBot="1" x14ac:dyDescent="0.3">
      <c r="A77" s="30" t="s">
        <v>7</v>
      </c>
      <c r="B77" s="45" t="s">
        <v>147</v>
      </c>
      <c r="C77" s="30" t="s">
        <v>12</v>
      </c>
      <c r="D77" s="40">
        <v>1</v>
      </c>
      <c r="E77" s="41">
        <v>0</v>
      </c>
      <c r="F77" s="41">
        <f t="shared" si="6"/>
        <v>0</v>
      </c>
    </row>
    <row r="78" spans="1:6" s="29" customFormat="1" ht="27" customHeight="1" thickBot="1" x14ac:dyDescent="0.3">
      <c r="A78" s="171"/>
      <c r="B78" s="172" t="s">
        <v>25</v>
      </c>
      <c r="C78" s="173"/>
      <c r="D78" s="174"/>
      <c r="E78" s="175"/>
      <c r="F78" s="176">
        <f>SUM(F59:F77)</f>
        <v>0</v>
      </c>
    </row>
    <row r="79" spans="1:6" s="26" customFormat="1" ht="14.25" customHeight="1" thickBot="1" x14ac:dyDescent="0.3">
      <c r="A79" s="30"/>
      <c r="B79" s="45"/>
      <c r="C79" s="30"/>
      <c r="D79" s="40"/>
      <c r="E79" s="41"/>
      <c r="F79" s="46"/>
    </row>
    <row r="80" spans="1:6" s="24" customFormat="1" ht="45" customHeight="1" thickBot="1" x14ac:dyDescent="0.3">
      <c r="A80" s="139"/>
      <c r="B80" s="144" t="s">
        <v>118</v>
      </c>
      <c r="C80" s="140"/>
      <c r="D80" s="141"/>
      <c r="E80" s="142"/>
      <c r="F80" s="143"/>
    </row>
    <row r="81" spans="1:6" s="24" customFormat="1" ht="30.75" customHeight="1" x14ac:dyDescent="0.25">
      <c r="A81" s="47" t="s">
        <v>6</v>
      </c>
      <c r="B81" s="45" t="str">
        <f>B3</f>
        <v>Pripravljalna dela</v>
      </c>
      <c r="C81" s="30"/>
      <c r="D81" s="33"/>
      <c r="E81" s="48"/>
      <c r="F81" s="48">
        <f>F8</f>
        <v>0</v>
      </c>
    </row>
    <row r="82" spans="1:6" s="24" customFormat="1" ht="30.75" customHeight="1" x14ac:dyDescent="0.25">
      <c r="A82" s="47" t="s">
        <v>8</v>
      </c>
      <c r="B82" s="45" t="str">
        <f>B10</f>
        <v>Gradbena dela za postavitev sanitarnega kontejnerja</v>
      </c>
      <c r="C82" s="30"/>
      <c r="D82" s="33"/>
      <c r="E82" s="48"/>
      <c r="F82" s="48">
        <f>F40</f>
        <v>0</v>
      </c>
    </row>
    <row r="83" spans="1:6" s="25" customFormat="1" ht="22.5" customHeight="1" x14ac:dyDescent="0.25">
      <c r="A83" s="49" t="s">
        <v>9</v>
      </c>
      <c r="B83" s="42" t="str">
        <f>B42</f>
        <v xml:space="preserve">Gradbena dela za pripravo priključka na el.energijo in vodo </v>
      </c>
      <c r="C83" s="35"/>
      <c r="D83" s="38"/>
      <c r="E83" s="54"/>
      <c r="F83" s="54">
        <f>F48</f>
        <v>0</v>
      </c>
    </row>
    <row r="84" spans="1:6" s="24" customFormat="1" ht="30.75" customHeight="1" x14ac:dyDescent="0.25">
      <c r="A84" s="47" t="s">
        <v>10</v>
      </c>
      <c r="B84" s="45" t="str">
        <f>B50</f>
        <v>Gradbena dela za priključek na kanalizacijo</v>
      </c>
      <c r="C84" s="30"/>
      <c r="D84" s="33"/>
      <c r="E84" s="48"/>
      <c r="F84" s="48">
        <f>F55</f>
        <v>0</v>
      </c>
    </row>
    <row r="85" spans="1:6" s="24" customFormat="1" ht="30.75" customHeight="1" x14ac:dyDescent="0.25">
      <c r="A85" s="47" t="s">
        <v>11</v>
      </c>
      <c r="B85" s="45" t="str">
        <f>B57</f>
        <v>Montažna dela za primarne priključke</v>
      </c>
      <c r="C85" s="30"/>
      <c r="D85" s="33"/>
      <c r="E85" s="48"/>
      <c r="F85" s="48">
        <f>F78</f>
        <v>0</v>
      </c>
    </row>
    <row r="86" spans="1:6" s="24" customFormat="1" ht="30.75" customHeight="1" x14ac:dyDescent="0.25">
      <c r="A86" s="47" t="s">
        <v>26</v>
      </c>
      <c r="B86" s="45" t="s">
        <v>32</v>
      </c>
      <c r="C86" s="30"/>
      <c r="D86" s="33"/>
      <c r="E86" s="48"/>
      <c r="F86" s="48">
        <f>SUM(F81:F85)*0.05</f>
        <v>0</v>
      </c>
    </row>
    <row r="87" spans="1:6" s="24" customFormat="1" ht="30.75" customHeight="1" x14ac:dyDescent="0.25">
      <c r="A87" s="50"/>
      <c r="B87" s="50" t="s">
        <v>119</v>
      </c>
      <c r="C87" s="51"/>
      <c r="D87" s="52"/>
      <c r="E87" s="53"/>
      <c r="F87" s="53">
        <f>SUM(F81:F86)</f>
        <v>0</v>
      </c>
    </row>
    <row r="88" spans="1:6" ht="27.75" customHeight="1" x14ac:dyDescent="0.25">
      <c r="A88" s="10"/>
      <c r="B88" s="5"/>
      <c r="C88" s="6"/>
      <c r="D88" s="7"/>
    </row>
    <row r="89" spans="1:6" ht="27.75" customHeight="1" x14ac:dyDescent="0.25">
      <c r="A89" s="145"/>
      <c r="B89" s="146" t="s">
        <v>129</v>
      </c>
      <c r="C89" s="147"/>
      <c r="D89" s="148"/>
      <c r="E89" s="149"/>
      <c r="F89" s="149"/>
    </row>
    <row r="90" spans="1:6" ht="27.75" customHeight="1" x14ac:dyDescent="0.25">
      <c r="E90" s="9"/>
    </row>
    <row r="91" spans="1:6" ht="35.25" customHeight="1" x14ac:dyDescent="0.3">
      <c r="B91" s="150" t="s">
        <v>130</v>
      </c>
      <c r="E91" s="9"/>
    </row>
    <row r="92" spans="1:6" ht="41.25" customHeight="1" x14ac:dyDescent="0.3">
      <c r="B92" s="151" t="s">
        <v>131</v>
      </c>
      <c r="E92" s="9"/>
    </row>
    <row r="93" spans="1:6" ht="27.75" customHeight="1" x14ac:dyDescent="0.3">
      <c r="B93" s="151" t="s">
        <v>132</v>
      </c>
      <c r="E93" s="9"/>
    </row>
    <row r="94" spans="1:6" ht="27.75" customHeight="1" x14ac:dyDescent="0.3">
      <c r="B94" s="151" t="s">
        <v>133</v>
      </c>
      <c r="E94" s="9"/>
    </row>
    <row r="95" spans="1:6" ht="27.75" customHeight="1" x14ac:dyDescent="0.3">
      <c r="B95" s="151" t="s">
        <v>134</v>
      </c>
      <c r="E95" s="9"/>
    </row>
    <row r="96" spans="1:6" ht="27.75" customHeight="1" x14ac:dyDescent="0.3">
      <c r="B96" s="151" t="s">
        <v>135</v>
      </c>
      <c r="E96" s="9"/>
    </row>
    <row r="97" spans="2:5" ht="27.75" customHeight="1" x14ac:dyDescent="0.3">
      <c r="B97" s="151" t="s">
        <v>136</v>
      </c>
      <c r="E97" s="9"/>
    </row>
    <row r="98" spans="2:5" ht="27.75" customHeight="1" x14ac:dyDescent="0.3">
      <c r="B98" s="151" t="s">
        <v>137</v>
      </c>
      <c r="E98" s="9"/>
    </row>
    <row r="99" spans="2:5" ht="27.75" customHeight="1" x14ac:dyDescent="0.25">
      <c r="E99" s="9"/>
    </row>
    <row r="100" spans="2:5" ht="27.75" customHeight="1" x14ac:dyDescent="0.3">
      <c r="B100" s="150" t="s">
        <v>164</v>
      </c>
      <c r="E100" s="9"/>
    </row>
    <row r="101" spans="2:5" ht="27.75" customHeight="1" x14ac:dyDescent="0.3">
      <c r="B101" s="153" t="s">
        <v>165</v>
      </c>
      <c r="E101" s="9"/>
    </row>
    <row r="102" spans="2:5" ht="27.75" customHeight="1" x14ac:dyDescent="0.25">
      <c r="E102" s="9"/>
    </row>
    <row r="103" spans="2:5" ht="27.75" customHeight="1" x14ac:dyDescent="0.25">
      <c r="E103" s="9"/>
    </row>
    <row r="104" spans="2:5" ht="27.75" customHeight="1" x14ac:dyDescent="0.25">
      <c r="E104" s="9"/>
    </row>
    <row r="105" spans="2:5" ht="27.75" customHeight="1" x14ac:dyDescent="0.25">
      <c r="E105" s="9"/>
    </row>
    <row r="106" spans="2:5" ht="27.75" customHeight="1" x14ac:dyDescent="0.25">
      <c r="D106" s="3"/>
      <c r="E106" s="9"/>
    </row>
    <row r="107" spans="2:5" ht="27.75" customHeight="1" x14ac:dyDescent="0.25">
      <c r="D107" s="3"/>
    </row>
    <row r="108" spans="2:5" ht="27.75" customHeight="1" x14ac:dyDescent="0.25">
      <c r="D108" s="3"/>
    </row>
    <row r="109" spans="2:5" ht="27.75" customHeight="1" x14ac:dyDescent="0.25"/>
    <row r="110" spans="2:5" ht="27.75" customHeight="1" x14ac:dyDescent="0.25"/>
    <row r="111" spans="2:5" ht="27.75" customHeight="1" x14ac:dyDescent="0.25"/>
    <row r="112" spans="2:5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</sheetData>
  <mergeCells count="2">
    <mergeCell ref="B2:F2"/>
    <mergeCell ref="B40:C40"/>
  </mergeCells>
  <pageMargins left="0.47244094488188981" right="0.47244094488188981" top="0.47244094488188981" bottom="0.47244094488188981" header="0.31496062992125984" footer="0.31496062992125984"/>
  <pageSetup paperSize="9" scale="56" fitToHeight="0" orientation="portrait" r:id="rId1"/>
  <rowBreaks count="1" manualBreakCount="1">
    <brk id="13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EFE40-92C9-4D90-B6F7-0A0BFBDB4B29}">
  <dimension ref="A1:F128"/>
  <sheetViews>
    <sheetView view="pageBreakPreview" zoomScale="120" zoomScaleNormal="100" zoomScaleSheetLayoutView="120" workbookViewId="0">
      <selection activeCell="F1" sqref="F1"/>
    </sheetView>
  </sheetViews>
  <sheetFormatPr defaultRowHeight="15" x14ac:dyDescent="0.25"/>
  <cols>
    <col min="1" max="1" width="5.5703125" customWidth="1"/>
    <col min="2" max="2" width="46.28515625" customWidth="1"/>
    <col min="5" max="5" width="10.5703125" customWidth="1"/>
    <col min="6" max="6" width="14.85546875" customWidth="1"/>
  </cols>
  <sheetData>
    <row r="1" spans="1:6" ht="18" x14ac:dyDescent="0.25">
      <c r="A1" s="115" t="s">
        <v>38</v>
      </c>
    </row>
    <row r="2" spans="1:6" ht="14.25" customHeight="1" x14ac:dyDescent="0.25"/>
    <row r="3" spans="1:6" ht="26.25" x14ac:dyDescent="0.25">
      <c r="A3" s="62"/>
      <c r="B3" s="114" t="s">
        <v>84</v>
      </c>
      <c r="C3" s="63" t="s">
        <v>39</v>
      </c>
      <c r="D3" s="64" t="s">
        <v>3</v>
      </c>
      <c r="E3" s="65" t="s">
        <v>40</v>
      </c>
      <c r="F3" s="66" t="s">
        <v>41</v>
      </c>
    </row>
    <row r="4" spans="1:6" x14ac:dyDescent="0.25">
      <c r="A4" s="67"/>
      <c r="B4" s="68"/>
      <c r="C4" s="67"/>
      <c r="D4" s="69"/>
      <c r="E4" s="67"/>
      <c r="F4" s="70"/>
    </row>
    <row r="5" spans="1:6" ht="25.5" x14ac:dyDescent="0.25">
      <c r="A5" s="71" t="s">
        <v>14</v>
      </c>
      <c r="B5" s="68" t="s">
        <v>42</v>
      </c>
      <c r="C5" s="67"/>
      <c r="D5" s="69"/>
      <c r="E5" s="118"/>
      <c r="F5" s="118"/>
    </row>
    <row r="6" spans="1:6" x14ac:dyDescent="0.25">
      <c r="A6" s="67"/>
      <c r="B6" s="79"/>
      <c r="C6" s="80" t="s">
        <v>12</v>
      </c>
      <c r="D6" s="81">
        <v>1</v>
      </c>
      <c r="E6" s="119">
        <v>0</v>
      </c>
      <c r="F6" s="120">
        <f>D6*E6</f>
        <v>0</v>
      </c>
    </row>
    <row r="7" spans="1:6" ht="15.75" thickBot="1" x14ac:dyDescent="0.3">
      <c r="A7" s="67"/>
      <c r="B7" s="82" t="s">
        <v>43</v>
      </c>
      <c r="C7" s="83"/>
      <c r="D7" s="84"/>
      <c r="E7" s="121"/>
      <c r="F7" s="122">
        <f>SUM(F5:F6)</f>
        <v>0</v>
      </c>
    </row>
    <row r="8" spans="1:6" ht="15.75" thickTop="1" x14ac:dyDescent="0.25"/>
    <row r="10" spans="1:6" ht="26.25" x14ac:dyDescent="0.25">
      <c r="A10" s="62"/>
      <c r="B10" s="114" t="s">
        <v>85</v>
      </c>
      <c r="C10" s="63" t="s">
        <v>39</v>
      </c>
      <c r="D10" s="64" t="s">
        <v>3</v>
      </c>
      <c r="E10" s="65" t="s">
        <v>40</v>
      </c>
      <c r="F10" s="66" t="s">
        <v>41</v>
      </c>
    </row>
    <row r="11" spans="1:6" x14ac:dyDescent="0.25">
      <c r="A11" s="67"/>
      <c r="B11" s="78"/>
      <c r="C11" s="73"/>
      <c r="D11" s="85"/>
      <c r="E11" s="67"/>
      <c r="F11" s="67"/>
    </row>
    <row r="12" spans="1:6" ht="76.5" x14ac:dyDescent="0.25">
      <c r="A12" s="71" t="s">
        <v>14</v>
      </c>
      <c r="B12" s="76" t="s">
        <v>44</v>
      </c>
      <c r="C12" s="73"/>
      <c r="D12" s="85"/>
      <c r="E12" s="118"/>
      <c r="F12" s="118"/>
    </row>
    <row r="13" spans="1:6" x14ac:dyDescent="0.25">
      <c r="A13" s="67"/>
      <c r="B13" s="86" t="s">
        <v>45</v>
      </c>
      <c r="C13" s="73" t="s">
        <v>46</v>
      </c>
      <c r="D13" s="85">
        <v>63</v>
      </c>
      <c r="E13" s="118">
        <v>0</v>
      </c>
      <c r="F13" s="117">
        <f t="shared" ref="F13:F15" si="0">D13*E13</f>
        <v>0</v>
      </c>
    </row>
    <row r="14" spans="1:6" x14ac:dyDescent="0.25">
      <c r="A14" s="67"/>
      <c r="B14" s="86" t="s">
        <v>47</v>
      </c>
      <c r="C14" s="73" t="s">
        <v>46</v>
      </c>
      <c r="D14" s="85">
        <v>7</v>
      </c>
      <c r="E14" s="118">
        <v>0</v>
      </c>
      <c r="F14" s="117">
        <f t="shared" si="0"/>
        <v>0</v>
      </c>
    </row>
    <row r="15" spans="1:6" x14ac:dyDescent="0.25">
      <c r="A15" s="67"/>
      <c r="B15" s="86" t="s">
        <v>48</v>
      </c>
      <c r="C15" s="73" t="s">
        <v>46</v>
      </c>
      <c r="D15" s="85">
        <v>24</v>
      </c>
      <c r="E15" s="118">
        <v>0</v>
      </c>
      <c r="F15" s="117">
        <f t="shared" si="0"/>
        <v>0</v>
      </c>
    </row>
    <row r="16" spans="1:6" x14ac:dyDescent="0.25">
      <c r="A16" s="67"/>
      <c r="B16" s="87"/>
      <c r="C16" s="73"/>
      <c r="D16" s="85"/>
      <c r="E16" s="118"/>
      <c r="F16" s="118"/>
    </row>
    <row r="17" spans="1:6" ht="51" x14ac:dyDescent="0.25">
      <c r="A17" s="71" t="s">
        <v>15</v>
      </c>
      <c r="B17" s="76" t="s">
        <v>49</v>
      </c>
      <c r="C17" s="73"/>
      <c r="D17" s="85"/>
      <c r="E17" s="118"/>
      <c r="F17" s="118"/>
    </row>
    <row r="18" spans="1:6" x14ac:dyDescent="0.25">
      <c r="A18" s="67"/>
      <c r="B18" s="88"/>
      <c r="C18" s="73" t="s">
        <v>50</v>
      </c>
      <c r="D18" s="85">
        <v>140</v>
      </c>
      <c r="E18" s="118">
        <v>0</v>
      </c>
      <c r="F18" s="117">
        <f>D18*E18</f>
        <v>0</v>
      </c>
    </row>
    <row r="19" spans="1:6" x14ac:dyDescent="0.25">
      <c r="A19" s="67"/>
      <c r="B19" s="88"/>
      <c r="C19" s="73"/>
      <c r="D19" s="85"/>
      <c r="E19" s="118"/>
      <c r="F19" s="118"/>
    </row>
    <row r="20" spans="1:6" ht="52.5" x14ac:dyDescent="0.25">
      <c r="A20" s="71" t="s">
        <v>16</v>
      </c>
      <c r="B20" s="76" t="s">
        <v>51</v>
      </c>
      <c r="C20" s="73"/>
      <c r="D20" s="85"/>
      <c r="E20" s="118"/>
      <c r="F20" s="118"/>
    </row>
    <row r="21" spans="1:6" x14ac:dyDescent="0.25">
      <c r="A21" s="67"/>
      <c r="B21" s="87"/>
      <c r="C21" s="73" t="s">
        <v>46</v>
      </c>
      <c r="D21" s="85">
        <v>5</v>
      </c>
      <c r="E21" s="118">
        <v>0</v>
      </c>
      <c r="F21" s="117">
        <f>D21*E21</f>
        <v>0</v>
      </c>
    </row>
    <row r="22" spans="1:6" x14ac:dyDescent="0.25">
      <c r="A22" s="67"/>
      <c r="B22" s="87"/>
      <c r="C22" s="73"/>
      <c r="D22" s="85"/>
      <c r="E22" s="118"/>
      <c r="F22" s="118"/>
    </row>
    <row r="23" spans="1:6" ht="38.25" x14ac:dyDescent="0.25">
      <c r="A23" s="71" t="s">
        <v>17</v>
      </c>
      <c r="B23" s="76" t="s">
        <v>52</v>
      </c>
      <c r="C23" s="73"/>
      <c r="D23" s="85"/>
      <c r="E23" s="118"/>
      <c r="F23" s="118"/>
    </row>
    <row r="24" spans="1:6" x14ac:dyDescent="0.25">
      <c r="A24" s="67"/>
      <c r="B24" s="89"/>
      <c r="C24" s="80" t="s">
        <v>46</v>
      </c>
      <c r="D24" s="90">
        <v>52</v>
      </c>
      <c r="E24" s="123">
        <v>0</v>
      </c>
      <c r="F24" s="120">
        <f>D24*E24</f>
        <v>0</v>
      </c>
    </row>
    <row r="25" spans="1:6" ht="15.75" thickBot="1" x14ac:dyDescent="0.3">
      <c r="A25" s="67"/>
      <c r="B25" s="91" t="s">
        <v>53</v>
      </c>
      <c r="C25" s="92"/>
      <c r="D25" s="93"/>
      <c r="E25" s="121"/>
      <c r="F25" s="122">
        <f>SUM(F12:F24)</f>
        <v>0</v>
      </c>
    </row>
    <row r="26" spans="1:6" ht="15.75" thickTop="1" x14ac:dyDescent="0.25"/>
    <row r="28" spans="1:6" ht="26.25" x14ac:dyDescent="0.25">
      <c r="A28" s="62"/>
      <c r="B28" s="114" t="s">
        <v>86</v>
      </c>
      <c r="C28" s="63" t="s">
        <v>39</v>
      </c>
      <c r="D28" s="64" t="s">
        <v>3</v>
      </c>
      <c r="E28" s="65" t="s">
        <v>40</v>
      </c>
      <c r="F28" s="66" t="s">
        <v>41</v>
      </c>
    </row>
    <row r="29" spans="1:6" x14ac:dyDescent="0.25">
      <c r="A29" s="71"/>
      <c r="B29" s="94"/>
      <c r="C29" s="95"/>
      <c r="D29" s="96"/>
      <c r="E29" s="67"/>
      <c r="F29" s="75"/>
    </row>
    <row r="30" spans="1:6" ht="51" x14ac:dyDescent="0.25">
      <c r="A30" s="71" t="s">
        <v>14</v>
      </c>
      <c r="B30" s="72" t="s">
        <v>54</v>
      </c>
      <c r="C30" s="95"/>
      <c r="D30" s="96"/>
      <c r="E30" s="74"/>
      <c r="F30" s="75"/>
    </row>
    <row r="31" spans="1:6" x14ac:dyDescent="0.25">
      <c r="A31" s="77"/>
      <c r="B31" s="97"/>
      <c r="C31" s="95" t="s">
        <v>46</v>
      </c>
      <c r="D31" s="85">
        <v>1.5</v>
      </c>
      <c r="E31" s="116">
        <v>0</v>
      </c>
      <c r="F31" s="117">
        <f>D31*E31</f>
        <v>0</v>
      </c>
    </row>
    <row r="32" spans="1:6" x14ac:dyDescent="0.25">
      <c r="A32" s="77"/>
      <c r="B32" s="97"/>
      <c r="C32" s="95"/>
      <c r="D32" s="85"/>
      <c r="E32" s="116"/>
      <c r="F32" s="117"/>
    </row>
    <row r="33" spans="1:6" ht="51" x14ac:dyDescent="0.25">
      <c r="A33" s="71" t="s">
        <v>15</v>
      </c>
      <c r="B33" s="76" t="s">
        <v>55</v>
      </c>
      <c r="C33" s="98"/>
      <c r="D33" s="99"/>
      <c r="E33" s="118"/>
      <c r="F33" s="124"/>
    </row>
    <row r="34" spans="1:6" x14ac:dyDescent="0.25">
      <c r="A34" s="71"/>
      <c r="B34" s="67" t="s">
        <v>56</v>
      </c>
      <c r="C34" s="95" t="s">
        <v>46</v>
      </c>
      <c r="D34" s="85">
        <v>2.6</v>
      </c>
      <c r="E34" s="116">
        <v>0</v>
      </c>
      <c r="F34" s="117">
        <f>D34*E34</f>
        <v>0</v>
      </c>
    </row>
    <row r="35" spans="1:6" x14ac:dyDescent="0.25">
      <c r="A35" s="71"/>
      <c r="B35" s="100"/>
      <c r="C35" s="95"/>
      <c r="D35" s="96"/>
      <c r="E35" s="116"/>
      <c r="F35" s="117"/>
    </row>
    <row r="36" spans="1:6" ht="51" x14ac:dyDescent="0.25">
      <c r="A36" s="71" t="s">
        <v>16</v>
      </c>
      <c r="B36" s="76" t="s">
        <v>57</v>
      </c>
      <c r="C36" s="98"/>
      <c r="D36" s="99"/>
      <c r="E36" s="118"/>
      <c r="F36" s="124"/>
    </row>
    <row r="37" spans="1:6" x14ac:dyDescent="0.25">
      <c r="A37" s="71"/>
      <c r="B37" s="67" t="s">
        <v>58</v>
      </c>
      <c r="C37" s="95" t="s">
        <v>46</v>
      </c>
      <c r="D37" s="85">
        <v>3.3</v>
      </c>
      <c r="E37" s="116">
        <v>0</v>
      </c>
      <c r="F37" s="117">
        <f>D37*E37</f>
        <v>0</v>
      </c>
    </row>
    <row r="38" spans="1:6" x14ac:dyDescent="0.25">
      <c r="A38" s="71"/>
      <c r="B38" s="100"/>
      <c r="C38" s="95"/>
      <c r="D38" s="96"/>
      <c r="E38" s="116"/>
      <c r="F38" s="117"/>
    </row>
    <row r="39" spans="1:6" ht="51" x14ac:dyDescent="0.25">
      <c r="A39" s="71" t="s">
        <v>17</v>
      </c>
      <c r="B39" s="76" t="s">
        <v>59</v>
      </c>
      <c r="C39" s="98"/>
      <c r="D39" s="99"/>
      <c r="E39" s="118"/>
      <c r="F39" s="124"/>
    </row>
    <row r="40" spans="1:6" x14ac:dyDescent="0.25">
      <c r="A40" s="71"/>
      <c r="B40" s="67" t="s">
        <v>60</v>
      </c>
      <c r="C40" s="95" t="s">
        <v>46</v>
      </c>
      <c r="D40" s="85">
        <v>1</v>
      </c>
      <c r="E40" s="116">
        <v>0</v>
      </c>
      <c r="F40" s="117">
        <f>D40*E40</f>
        <v>0</v>
      </c>
    </row>
    <row r="41" spans="1:6" x14ac:dyDescent="0.25">
      <c r="A41" s="71"/>
      <c r="B41" s="100"/>
      <c r="C41" s="95"/>
      <c r="D41" s="96"/>
      <c r="E41" s="116"/>
      <c r="F41" s="117"/>
    </row>
    <row r="42" spans="1:6" ht="63.75" x14ac:dyDescent="0.25">
      <c r="A42" s="71" t="s">
        <v>18</v>
      </c>
      <c r="B42" s="76" t="s">
        <v>61</v>
      </c>
      <c r="C42" s="98"/>
      <c r="D42" s="99"/>
      <c r="E42" s="118"/>
      <c r="F42" s="124"/>
    </row>
    <row r="43" spans="1:6" x14ac:dyDescent="0.25">
      <c r="A43" s="71"/>
      <c r="B43" s="67" t="s">
        <v>62</v>
      </c>
      <c r="C43" s="95" t="s">
        <v>46</v>
      </c>
      <c r="D43" s="85">
        <v>0.4</v>
      </c>
      <c r="E43" s="116">
        <v>0</v>
      </c>
      <c r="F43" s="117">
        <f>D43*E43</f>
        <v>0</v>
      </c>
    </row>
    <row r="44" spans="1:6" x14ac:dyDescent="0.25">
      <c r="A44" s="71"/>
      <c r="B44" s="100"/>
      <c r="C44" s="95"/>
      <c r="D44" s="96"/>
      <c r="E44" s="116"/>
      <c r="F44" s="117"/>
    </row>
    <row r="45" spans="1:6" ht="55.5" customHeight="1" x14ac:dyDescent="0.25">
      <c r="A45" s="71" t="s">
        <v>19</v>
      </c>
      <c r="B45" s="76" t="s">
        <v>63</v>
      </c>
      <c r="C45" s="98"/>
      <c r="D45" s="99"/>
      <c r="E45" s="118"/>
      <c r="F45" s="124"/>
    </row>
    <row r="46" spans="1:6" x14ac:dyDescent="0.25">
      <c r="A46" s="71"/>
      <c r="B46" s="67"/>
      <c r="C46" s="95" t="s">
        <v>46</v>
      </c>
      <c r="D46" s="85">
        <v>0.25</v>
      </c>
      <c r="E46" s="116">
        <v>0</v>
      </c>
      <c r="F46" s="117">
        <f>D46*E46</f>
        <v>0</v>
      </c>
    </row>
    <row r="47" spans="1:6" x14ac:dyDescent="0.25">
      <c r="A47" s="71"/>
      <c r="B47" s="100"/>
      <c r="C47" s="95"/>
      <c r="D47" s="96"/>
      <c r="E47" s="116"/>
      <c r="F47" s="117"/>
    </row>
    <row r="48" spans="1:6" ht="78.75" customHeight="1" x14ac:dyDescent="0.25">
      <c r="A48" s="71" t="s">
        <v>22</v>
      </c>
      <c r="B48" s="76" t="s">
        <v>64</v>
      </c>
      <c r="C48" s="98"/>
      <c r="D48" s="99"/>
      <c r="E48" s="118"/>
      <c r="F48" s="124"/>
    </row>
    <row r="49" spans="1:6" x14ac:dyDescent="0.25">
      <c r="A49" s="71"/>
      <c r="B49" s="67"/>
      <c r="C49" s="95" t="s">
        <v>12</v>
      </c>
      <c r="D49" s="85">
        <v>1</v>
      </c>
      <c r="E49" s="125">
        <v>0</v>
      </c>
      <c r="F49" s="117">
        <f>D49*E49</f>
        <v>0</v>
      </c>
    </row>
    <row r="50" spans="1:6" x14ac:dyDescent="0.25">
      <c r="A50" s="71"/>
      <c r="B50" s="67"/>
      <c r="C50" s="95"/>
      <c r="D50" s="85"/>
      <c r="E50" s="116"/>
      <c r="F50" s="117"/>
    </row>
    <row r="51" spans="1:6" ht="89.25" x14ac:dyDescent="0.25">
      <c r="A51" s="71" t="s">
        <v>34</v>
      </c>
      <c r="B51" s="72" t="s">
        <v>65</v>
      </c>
      <c r="C51" s="73"/>
      <c r="D51" s="101"/>
      <c r="E51" s="126"/>
      <c r="F51" s="127"/>
    </row>
    <row r="52" spans="1:6" x14ac:dyDescent="0.25">
      <c r="A52" s="71"/>
      <c r="B52" s="102"/>
      <c r="C52" s="80" t="s">
        <v>66</v>
      </c>
      <c r="D52" s="90">
        <v>620</v>
      </c>
      <c r="E52" s="119">
        <v>0</v>
      </c>
      <c r="F52" s="120">
        <f>D52*E52</f>
        <v>0</v>
      </c>
    </row>
    <row r="53" spans="1:6" ht="15.75" thickBot="1" x14ac:dyDescent="0.3">
      <c r="A53" s="71"/>
      <c r="B53" s="91" t="s">
        <v>67</v>
      </c>
      <c r="C53" s="103"/>
      <c r="D53" s="104"/>
      <c r="E53" s="128"/>
      <c r="F53" s="129">
        <f>SUM(F31:F52)</f>
        <v>0</v>
      </c>
    </row>
    <row r="54" spans="1:6" ht="15.75" thickTop="1" x14ac:dyDescent="0.25"/>
    <row r="55" spans="1:6" ht="26.25" x14ac:dyDescent="0.25">
      <c r="A55" s="62"/>
      <c r="B55" s="114" t="s">
        <v>87</v>
      </c>
      <c r="C55" s="63" t="s">
        <v>39</v>
      </c>
      <c r="D55" s="64" t="s">
        <v>3</v>
      </c>
      <c r="E55" s="65" t="s">
        <v>40</v>
      </c>
      <c r="F55" s="66" t="s">
        <v>41</v>
      </c>
    </row>
    <row r="56" spans="1:6" x14ac:dyDescent="0.25">
      <c r="A56" s="71"/>
      <c r="B56" s="78"/>
      <c r="C56" s="67"/>
      <c r="D56" s="85"/>
      <c r="E56" s="67"/>
      <c r="F56" s="67"/>
    </row>
    <row r="57" spans="1:6" ht="51" x14ac:dyDescent="0.25">
      <c r="A57" s="71" t="s">
        <v>14</v>
      </c>
      <c r="B57" s="76" t="s">
        <v>68</v>
      </c>
      <c r="C57" s="67"/>
      <c r="D57" s="105"/>
      <c r="E57" s="106"/>
      <c r="F57" s="75"/>
    </row>
    <row r="58" spans="1:6" x14ac:dyDescent="0.25">
      <c r="A58" s="71"/>
      <c r="B58" s="67"/>
      <c r="C58" s="67" t="s">
        <v>50</v>
      </c>
      <c r="D58" s="107">
        <v>18</v>
      </c>
      <c r="E58" s="130">
        <v>0</v>
      </c>
      <c r="F58" s="117">
        <f>D58*E58</f>
        <v>0</v>
      </c>
    </row>
    <row r="59" spans="1:6" x14ac:dyDescent="0.25">
      <c r="A59" s="71"/>
      <c r="B59" s="67"/>
      <c r="C59" s="67"/>
      <c r="D59" s="107"/>
      <c r="E59" s="130"/>
      <c r="F59" s="117"/>
    </row>
    <row r="60" spans="1:6" ht="51" x14ac:dyDescent="0.25">
      <c r="A60" s="71" t="s">
        <v>15</v>
      </c>
      <c r="B60" s="76" t="s">
        <v>69</v>
      </c>
      <c r="C60" s="67"/>
      <c r="D60" s="105"/>
      <c r="E60" s="130"/>
      <c r="F60" s="117"/>
    </row>
    <row r="61" spans="1:6" x14ac:dyDescent="0.25">
      <c r="A61" s="71"/>
      <c r="B61" s="67"/>
      <c r="C61" s="67" t="s">
        <v>50</v>
      </c>
      <c r="D61" s="107">
        <v>25.4</v>
      </c>
      <c r="E61" s="130">
        <v>0</v>
      </c>
      <c r="F61" s="117">
        <f>D61*E61</f>
        <v>0</v>
      </c>
    </row>
    <row r="62" spans="1:6" x14ac:dyDescent="0.25">
      <c r="A62" s="71"/>
      <c r="B62" s="67"/>
      <c r="C62" s="67"/>
      <c r="D62" s="107"/>
      <c r="E62" s="130"/>
      <c r="F62" s="117"/>
    </row>
    <row r="63" spans="1:6" ht="51" x14ac:dyDescent="0.25">
      <c r="A63" s="71" t="s">
        <v>16</v>
      </c>
      <c r="B63" s="76" t="s">
        <v>70</v>
      </c>
      <c r="C63" s="67"/>
      <c r="D63" s="105"/>
      <c r="E63" s="130"/>
      <c r="F63" s="117"/>
    </row>
    <row r="64" spans="1:6" x14ac:dyDescent="0.25">
      <c r="A64" s="71"/>
      <c r="B64" s="67"/>
      <c r="C64" s="67" t="s">
        <v>50</v>
      </c>
      <c r="D64" s="107">
        <v>5</v>
      </c>
      <c r="E64" s="130">
        <v>0</v>
      </c>
      <c r="F64" s="117">
        <f>D64*E64</f>
        <v>0</v>
      </c>
    </row>
    <row r="65" spans="1:6" x14ac:dyDescent="0.25">
      <c r="A65" s="71"/>
      <c r="B65" s="67"/>
      <c r="C65" s="67"/>
      <c r="D65" s="107"/>
      <c r="E65" s="130"/>
      <c r="F65" s="117"/>
    </row>
    <row r="66" spans="1:6" ht="51" x14ac:dyDescent="0.25">
      <c r="A66" s="71" t="s">
        <v>17</v>
      </c>
      <c r="B66" s="76" t="s">
        <v>71</v>
      </c>
      <c r="C66" s="67"/>
      <c r="D66" s="105"/>
      <c r="E66" s="130"/>
      <c r="F66" s="117"/>
    </row>
    <row r="67" spans="1:6" x14ac:dyDescent="0.25">
      <c r="A67" s="71"/>
      <c r="B67" s="67"/>
      <c r="C67" s="67" t="s">
        <v>50</v>
      </c>
      <c r="D67" s="107">
        <v>2.2999999999999998</v>
      </c>
      <c r="E67" s="130">
        <v>0</v>
      </c>
      <c r="F67" s="117">
        <f>D67*E67</f>
        <v>0</v>
      </c>
    </row>
    <row r="68" spans="1:6" x14ac:dyDescent="0.25">
      <c r="A68" s="71"/>
      <c r="B68" s="67"/>
      <c r="C68" s="67"/>
      <c r="D68" s="107"/>
      <c r="E68" s="130"/>
      <c r="F68" s="117"/>
    </row>
    <row r="69" spans="1:6" ht="51" x14ac:dyDescent="0.25">
      <c r="A69" s="71" t="s">
        <v>18</v>
      </c>
      <c r="B69" s="76" t="s">
        <v>72</v>
      </c>
      <c r="C69" s="67"/>
      <c r="D69" s="105"/>
      <c r="E69" s="130"/>
      <c r="F69" s="117"/>
    </row>
    <row r="70" spans="1:6" x14ac:dyDescent="0.25">
      <c r="A70" s="71"/>
      <c r="B70" s="108"/>
      <c r="C70" s="108" t="s">
        <v>73</v>
      </c>
      <c r="D70" s="109">
        <v>3.14</v>
      </c>
      <c r="E70" s="131">
        <v>0</v>
      </c>
      <c r="F70" s="120">
        <f>D70*E70</f>
        <v>0</v>
      </c>
    </row>
    <row r="71" spans="1:6" ht="15.75" thickBot="1" x14ac:dyDescent="0.3">
      <c r="A71" s="67"/>
      <c r="B71" s="110" t="s">
        <v>74</v>
      </c>
      <c r="C71" s="83"/>
      <c r="D71" s="93"/>
      <c r="E71" s="121"/>
      <c r="F71" s="122">
        <f>SUM(F57:F70)</f>
        <v>0</v>
      </c>
    </row>
    <row r="72" spans="1:6" ht="15.75" thickTop="1" x14ac:dyDescent="0.25"/>
    <row r="73" spans="1:6" x14ac:dyDescent="0.25">
      <c r="A73" s="56"/>
      <c r="B73" s="57"/>
      <c r="C73" s="58"/>
      <c r="D73" s="59"/>
      <c r="E73" s="60"/>
      <c r="F73" s="61"/>
    </row>
    <row r="74" spans="1:6" ht="26.25" x14ac:dyDescent="0.25">
      <c r="A74" s="71"/>
      <c r="B74" s="114" t="s">
        <v>88</v>
      </c>
      <c r="C74" s="63" t="s">
        <v>39</v>
      </c>
      <c r="D74" s="64" t="s">
        <v>3</v>
      </c>
      <c r="E74" s="65" t="s">
        <v>40</v>
      </c>
      <c r="F74" s="66" t="s">
        <v>41</v>
      </c>
    </row>
    <row r="75" spans="1:6" x14ac:dyDescent="0.25">
      <c r="A75" s="71"/>
      <c r="B75" s="111"/>
      <c r="C75" s="67"/>
      <c r="D75" s="85"/>
      <c r="E75" s="67"/>
      <c r="F75" s="67"/>
    </row>
    <row r="76" spans="1:6" ht="25.5" x14ac:dyDescent="0.25">
      <c r="A76" s="71" t="s">
        <v>14</v>
      </c>
      <c r="B76" s="112" t="s">
        <v>75</v>
      </c>
      <c r="C76" s="67"/>
      <c r="D76" s="105"/>
      <c r="E76" s="106"/>
      <c r="F76" s="75"/>
    </row>
    <row r="77" spans="1:6" x14ac:dyDescent="0.25">
      <c r="A77" s="71"/>
      <c r="B77" s="73"/>
      <c r="C77" s="67" t="s">
        <v>76</v>
      </c>
      <c r="D77" s="107">
        <v>6</v>
      </c>
      <c r="E77" s="130">
        <v>0</v>
      </c>
      <c r="F77" s="117">
        <f>D77*E77</f>
        <v>0</v>
      </c>
    </row>
    <row r="78" spans="1:6" x14ac:dyDescent="0.25">
      <c r="A78" s="71"/>
      <c r="B78" s="73"/>
      <c r="C78" s="67"/>
      <c r="D78" s="107"/>
      <c r="E78" s="130"/>
      <c r="F78" s="117"/>
    </row>
    <row r="79" spans="1:6" ht="38.25" x14ac:dyDescent="0.25">
      <c r="A79" s="71" t="s">
        <v>15</v>
      </c>
      <c r="B79" s="112" t="s">
        <v>77</v>
      </c>
      <c r="C79" s="67"/>
      <c r="D79" s="105"/>
      <c r="E79" s="130"/>
      <c r="F79" s="117"/>
    </row>
    <row r="80" spans="1:6" x14ac:dyDescent="0.25">
      <c r="A80" s="71"/>
      <c r="B80" s="73"/>
      <c r="C80" s="67" t="s">
        <v>76</v>
      </c>
      <c r="D80" s="107">
        <v>10</v>
      </c>
      <c r="E80" s="130">
        <v>0</v>
      </c>
      <c r="F80" s="117">
        <f>D80*E80</f>
        <v>0</v>
      </c>
    </row>
    <row r="81" spans="1:6" x14ac:dyDescent="0.25">
      <c r="A81" s="71"/>
      <c r="B81" s="73"/>
      <c r="C81" s="67"/>
      <c r="D81" s="107"/>
      <c r="E81" s="130"/>
      <c r="F81" s="117"/>
    </row>
    <row r="82" spans="1:6" ht="25.5" x14ac:dyDescent="0.25">
      <c r="A82" s="71" t="s">
        <v>16</v>
      </c>
      <c r="B82" s="112" t="s">
        <v>78</v>
      </c>
      <c r="C82" s="67"/>
      <c r="D82" s="105"/>
      <c r="E82" s="130"/>
      <c r="F82" s="117"/>
    </row>
    <row r="83" spans="1:6" x14ac:dyDescent="0.25">
      <c r="A83" s="71"/>
      <c r="B83" s="73"/>
      <c r="C83" s="67" t="s">
        <v>76</v>
      </c>
      <c r="D83" s="107">
        <v>1</v>
      </c>
      <c r="E83" s="130">
        <v>0</v>
      </c>
      <c r="F83" s="117">
        <f>D83*E83</f>
        <v>0</v>
      </c>
    </row>
    <row r="84" spans="1:6" x14ac:dyDescent="0.25">
      <c r="A84" s="71"/>
      <c r="B84" s="73"/>
      <c r="C84" s="67"/>
      <c r="D84" s="107"/>
      <c r="E84" s="130"/>
      <c r="F84" s="117"/>
    </row>
    <row r="85" spans="1:6" ht="27.75" customHeight="1" x14ac:dyDescent="0.25">
      <c r="A85" s="71" t="s">
        <v>17</v>
      </c>
      <c r="B85" s="76" t="s">
        <v>79</v>
      </c>
      <c r="C85" s="67"/>
      <c r="D85" s="105"/>
      <c r="E85" s="130"/>
      <c r="F85" s="117"/>
    </row>
    <row r="86" spans="1:6" x14ac:dyDescent="0.25">
      <c r="A86" s="71"/>
      <c r="B86" s="108"/>
      <c r="C86" s="108" t="s">
        <v>12</v>
      </c>
      <c r="D86" s="109">
        <v>1</v>
      </c>
      <c r="E86" s="131">
        <v>0</v>
      </c>
      <c r="F86" s="120">
        <f>D86*E86</f>
        <v>0</v>
      </c>
    </row>
    <row r="87" spans="1:6" ht="15.75" thickBot="1" x14ac:dyDescent="0.3">
      <c r="A87" s="71"/>
      <c r="B87" s="110" t="s">
        <v>80</v>
      </c>
      <c r="C87" s="83"/>
      <c r="D87" s="93"/>
      <c r="E87" s="121"/>
      <c r="F87" s="122">
        <f>SUM(F77:F86)</f>
        <v>0</v>
      </c>
    </row>
    <row r="88" spans="1:6" ht="15.75" thickTop="1" x14ac:dyDescent="0.25">
      <c r="A88" s="71"/>
      <c r="B88" s="73"/>
      <c r="C88" s="67"/>
      <c r="D88" s="107"/>
      <c r="E88" s="106"/>
      <c r="F88" s="75"/>
    </row>
    <row r="89" spans="1:6" x14ac:dyDescent="0.25">
      <c r="A89" s="71"/>
      <c r="B89" s="73"/>
      <c r="C89" s="67"/>
      <c r="D89" s="107"/>
      <c r="E89" s="106"/>
      <c r="F89" s="75"/>
    </row>
    <row r="90" spans="1:6" ht="26.25" x14ac:dyDescent="0.25">
      <c r="A90" s="71"/>
      <c r="B90" s="114" t="s">
        <v>89</v>
      </c>
      <c r="C90" s="63" t="s">
        <v>39</v>
      </c>
      <c r="D90" s="64" t="s">
        <v>3</v>
      </c>
      <c r="E90" s="65" t="s">
        <v>40</v>
      </c>
      <c r="F90" s="66" t="s">
        <v>41</v>
      </c>
    </row>
    <row r="91" spans="1:6" x14ac:dyDescent="0.25">
      <c r="A91" s="71"/>
      <c r="B91" s="113"/>
      <c r="C91" s="67"/>
      <c r="D91" s="107"/>
      <c r="E91" s="106"/>
      <c r="F91" s="75"/>
    </row>
    <row r="92" spans="1:6" ht="25.5" x14ac:dyDescent="0.25">
      <c r="A92" s="71" t="s">
        <v>14</v>
      </c>
      <c r="B92" s="112" t="s">
        <v>75</v>
      </c>
      <c r="C92" s="67"/>
      <c r="D92" s="105"/>
      <c r="E92" s="106"/>
      <c r="F92" s="75"/>
    </row>
    <row r="93" spans="1:6" x14ac:dyDescent="0.25">
      <c r="A93" s="71"/>
      <c r="B93" s="73"/>
      <c r="C93" s="67" t="s">
        <v>76</v>
      </c>
      <c r="D93" s="107">
        <v>2</v>
      </c>
      <c r="E93" s="130">
        <v>0</v>
      </c>
      <c r="F93" s="117">
        <f>D93*E93</f>
        <v>0</v>
      </c>
    </row>
    <row r="94" spans="1:6" x14ac:dyDescent="0.25">
      <c r="A94" s="71"/>
      <c r="B94" s="73"/>
      <c r="C94" s="67"/>
      <c r="D94" s="107"/>
      <c r="E94" s="130"/>
      <c r="F94" s="117"/>
    </row>
    <row r="95" spans="1:6" ht="38.25" x14ac:dyDescent="0.25">
      <c r="A95" s="71" t="s">
        <v>15</v>
      </c>
      <c r="B95" s="112" t="s">
        <v>81</v>
      </c>
      <c r="C95" s="67"/>
      <c r="D95" s="105"/>
      <c r="E95" s="130"/>
      <c r="F95" s="117"/>
    </row>
    <row r="96" spans="1:6" x14ac:dyDescent="0.25">
      <c r="A96" s="71"/>
      <c r="B96" s="73"/>
      <c r="C96" s="67" t="s">
        <v>76</v>
      </c>
      <c r="D96" s="107">
        <v>4</v>
      </c>
      <c r="E96" s="130">
        <v>0</v>
      </c>
      <c r="F96" s="117">
        <f>D96*E96</f>
        <v>0</v>
      </c>
    </row>
    <row r="97" spans="1:6" x14ac:dyDescent="0.25">
      <c r="A97" s="71"/>
      <c r="B97" s="73"/>
      <c r="C97" s="67"/>
      <c r="D97" s="107"/>
      <c r="E97" s="130"/>
      <c r="F97" s="117"/>
    </row>
    <row r="98" spans="1:6" ht="25.5" x14ac:dyDescent="0.25">
      <c r="A98" s="71" t="s">
        <v>16</v>
      </c>
      <c r="B98" s="112" t="s">
        <v>82</v>
      </c>
      <c r="C98" s="67"/>
      <c r="D98" s="105"/>
      <c r="E98" s="130"/>
      <c r="F98" s="117"/>
    </row>
    <row r="99" spans="1:6" x14ac:dyDescent="0.25">
      <c r="A99" s="71"/>
      <c r="B99" s="67"/>
      <c r="C99" s="67" t="s">
        <v>76</v>
      </c>
      <c r="D99" s="107">
        <v>1</v>
      </c>
      <c r="E99" s="130">
        <v>0</v>
      </c>
      <c r="F99" s="117">
        <f>D99*E99</f>
        <v>0</v>
      </c>
    </row>
    <row r="100" spans="1:6" x14ac:dyDescent="0.25">
      <c r="A100" s="71"/>
      <c r="B100" s="67"/>
      <c r="C100" s="67"/>
      <c r="D100" s="107"/>
      <c r="E100" s="130"/>
      <c r="F100" s="117"/>
    </row>
    <row r="101" spans="1:6" ht="38.25" x14ac:dyDescent="0.25">
      <c r="A101" s="71" t="s">
        <v>17</v>
      </c>
      <c r="B101" s="112" t="s">
        <v>83</v>
      </c>
      <c r="C101" s="67"/>
      <c r="D101" s="105"/>
      <c r="E101" s="130"/>
      <c r="F101" s="117"/>
    </row>
    <row r="102" spans="1:6" x14ac:dyDescent="0.25">
      <c r="A102" s="71"/>
      <c r="B102" s="67"/>
      <c r="C102" s="67" t="s">
        <v>76</v>
      </c>
      <c r="D102" s="107">
        <v>2</v>
      </c>
      <c r="E102" s="130">
        <v>0</v>
      </c>
      <c r="F102" s="117">
        <f>D102*E102</f>
        <v>0</v>
      </c>
    </row>
    <row r="103" spans="1:6" x14ac:dyDescent="0.25">
      <c r="A103" s="71"/>
      <c r="B103" s="67"/>
      <c r="C103" s="67"/>
      <c r="D103" s="107"/>
      <c r="E103" s="130"/>
      <c r="F103" s="117"/>
    </row>
    <row r="104" spans="1:6" ht="25.5" x14ac:dyDescent="0.25">
      <c r="A104" s="71" t="s">
        <v>18</v>
      </c>
      <c r="B104" s="112" t="s">
        <v>78</v>
      </c>
      <c r="C104" s="67"/>
      <c r="D104" s="105"/>
      <c r="E104" s="130"/>
      <c r="F104" s="117"/>
    </row>
    <row r="105" spans="1:6" x14ac:dyDescent="0.25">
      <c r="A105" s="71"/>
      <c r="B105" s="73"/>
      <c r="C105" s="67" t="s">
        <v>76</v>
      </c>
      <c r="D105" s="107">
        <v>1</v>
      </c>
      <c r="E105" s="130">
        <v>0</v>
      </c>
      <c r="F105" s="117">
        <f>D105*E105</f>
        <v>0</v>
      </c>
    </row>
    <row r="106" spans="1:6" x14ac:dyDescent="0.25">
      <c r="A106" s="71"/>
      <c r="B106" s="67"/>
      <c r="C106" s="67"/>
      <c r="D106" s="107"/>
      <c r="E106" s="130"/>
      <c r="F106" s="117"/>
    </row>
    <row r="107" spans="1:6" ht="25.5" customHeight="1" x14ac:dyDescent="0.25">
      <c r="A107" s="71" t="s">
        <v>19</v>
      </c>
      <c r="B107" s="76" t="s">
        <v>79</v>
      </c>
      <c r="C107" s="67"/>
      <c r="D107" s="105"/>
      <c r="E107" s="130"/>
      <c r="F107" s="117"/>
    </row>
    <row r="108" spans="1:6" x14ac:dyDescent="0.25">
      <c r="A108" s="71"/>
      <c r="B108" s="108"/>
      <c r="C108" s="108" t="s">
        <v>12</v>
      </c>
      <c r="D108" s="109">
        <v>1</v>
      </c>
      <c r="E108" s="131">
        <v>0</v>
      </c>
      <c r="F108" s="120">
        <f>D108*E108</f>
        <v>0</v>
      </c>
    </row>
    <row r="109" spans="1:6" ht="15.75" thickBot="1" x14ac:dyDescent="0.3">
      <c r="A109" s="67"/>
      <c r="B109" s="110" t="s">
        <v>80</v>
      </c>
      <c r="C109" s="83"/>
      <c r="D109" s="93"/>
      <c r="E109" s="121"/>
      <c r="F109" s="122">
        <f>SUM(F93:F108)</f>
        <v>0</v>
      </c>
    </row>
    <row r="110" spans="1:6" ht="15.75" thickTop="1" x14ac:dyDescent="0.25"/>
    <row r="111" spans="1:6" x14ac:dyDescent="0.25">
      <c r="A111" s="222" t="s">
        <v>90</v>
      </c>
      <c r="B111" s="222"/>
      <c r="C111" s="222"/>
      <c r="D111" s="222"/>
      <c r="E111" s="222"/>
      <c r="F111" s="222"/>
    </row>
    <row r="112" spans="1:6" x14ac:dyDescent="0.25">
      <c r="A112" s="132"/>
      <c r="B112" s="133" t="str">
        <f>B3</f>
        <v xml:space="preserve">A) PRIPRAVLJALNA DELA </v>
      </c>
      <c r="C112" s="223">
        <f>F7</f>
        <v>0</v>
      </c>
      <c r="D112" s="223"/>
      <c r="E112" s="223"/>
      <c r="F112" s="134"/>
    </row>
    <row r="113" spans="1:6" x14ac:dyDescent="0.25">
      <c r="A113" s="132"/>
      <c r="B113" s="133" t="str">
        <f>B10</f>
        <v>B) ZEMELJSKA DELA</v>
      </c>
      <c r="C113" s="223">
        <f>F25</f>
        <v>0</v>
      </c>
      <c r="D113" s="223"/>
      <c r="E113" s="223"/>
      <c r="F113" s="134"/>
    </row>
    <row r="114" spans="1:6" x14ac:dyDescent="0.25">
      <c r="A114" s="135"/>
      <c r="B114" s="136" t="str">
        <f>B28</f>
        <v>C) BETONSKA IN AB DELA</v>
      </c>
      <c r="C114" s="224">
        <f>F53</f>
        <v>0</v>
      </c>
      <c r="D114" s="224"/>
      <c r="E114" s="224"/>
      <c r="F114" s="137"/>
    </row>
    <row r="115" spans="1:6" x14ac:dyDescent="0.25">
      <c r="A115" s="132"/>
      <c r="B115" s="133" t="str">
        <f>B55</f>
        <v>D) TESARSKA DELA</v>
      </c>
      <c r="C115" s="223">
        <f>F71</f>
        <v>0</v>
      </c>
      <c r="D115" s="223"/>
      <c r="E115" s="223"/>
      <c r="F115" s="134"/>
    </row>
    <row r="116" spans="1:6" x14ac:dyDescent="0.25">
      <c r="A116" s="132"/>
      <c r="B116" s="133" t="str">
        <f>B74</f>
        <v>E) URBANA OPREMA (Učilnica na prostem)</v>
      </c>
      <c r="C116" s="223">
        <f>F87</f>
        <v>0</v>
      </c>
      <c r="D116" s="223"/>
      <c r="E116" s="223"/>
      <c r="F116" s="134"/>
    </row>
    <row r="117" spans="1:6" x14ac:dyDescent="0.25">
      <c r="B117" t="str">
        <f>B90</f>
        <v>F) URBANA OPREMA (Pogostitveni prostori)</v>
      </c>
      <c r="C117" s="220">
        <f>F109</f>
        <v>0</v>
      </c>
      <c r="D117" s="220"/>
      <c r="E117" s="220"/>
    </row>
    <row r="118" spans="1:6" x14ac:dyDescent="0.25">
      <c r="B118" t="s">
        <v>91</v>
      </c>
      <c r="C118" s="220">
        <f>SUM(C112:E117)*0.05</f>
        <v>0</v>
      </c>
      <c r="D118" s="220"/>
      <c r="E118" s="220"/>
    </row>
    <row r="119" spans="1:6" x14ac:dyDescent="0.25">
      <c r="B119" s="138" t="s">
        <v>27</v>
      </c>
      <c r="C119" s="221">
        <f>SUM(C112:E118)</f>
        <v>0</v>
      </c>
      <c r="D119" s="221"/>
      <c r="E119" s="221"/>
    </row>
    <row r="126" spans="1:6" ht="28.5" customHeight="1" x14ac:dyDescent="0.25"/>
    <row r="127" spans="1:6" ht="21.75" customHeight="1" x14ac:dyDescent="0.25"/>
    <row r="128" spans="1:6" ht="24.75" customHeight="1" x14ac:dyDescent="0.25"/>
  </sheetData>
  <mergeCells count="9">
    <mergeCell ref="C117:E117"/>
    <mergeCell ref="C118:E118"/>
    <mergeCell ref="C119:E119"/>
    <mergeCell ref="A111:F111"/>
    <mergeCell ref="C112:E112"/>
    <mergeCell ref="C113:E113"/>
    <mergeCell ref="C114:E114"/>
    <mergeCell ref="C115:E115"/>
    <mergeCell ref="C116:E116"/>
  </mergeCells>
  <pageMargins left="0.7" right="0.7" top="0.75" bottom="0.75" header="0.3" footer="0.3"/>
  <pageSetup paperSize="9" scale="88" orientation="portrait" r:id="rId1"/>
  <rowBreaks count="3" manualBreakCount="3">
    <brk id="27" max="16383" man="1"/>
    <brk id="54" max="16383" man="1"/>
    <brk id="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73EF2-7AA4-4CB4-8554-82AE4E41465E}">
  <dimension ref="A1:D10"/>
  <sheetViews>
    <sheetView view="pageBreakPreview" zoomScale="115" zoomScaleNormal="100" zoomScaleSheetLayoutView="115" workbookViewId="0">
      <selection activeCell="D1" sqref="D1"/>
    </sheetView>
  </sheetViews>
  <sheetFormatPr defaultRowHeight="15" x14ac:dyDescent="0.25"/>
  <cols>
    <col min="1" max="1" width="40.85546875" customWidth="1"/>
    <col min="2" max="2" width="6.5703125" customWidth="1"/>
    <col min="3" max="3" width="9.140625" customWidth="1"/>
  </cols>
  <sheetData>
    <row r="1" spans="1:4" ht="18" x14ac:dyDescent="0.25">
      <c r="A1" s="162" t="s">
        <v>92</v>
      </c>
      <c r="B1" s="163"/>
      <c r="C1" s="163"/>
      <c r="D1" s="163"/>
    </row>
    <row r="2" spans="1:4" x14ac:dyDescent="0.25">
      <c r="A2" s="227" t="s">
        <v>113</v>
      </c>
      <c r="B2" s="228">
        <f>'I. Temelji in priključki'!F87</f>
        <v>0</v>
      </c>
      <c r="C2" s="228"/>
      <c r="D2" s="228"/>
    </row>
    <row r="3" spans="1:4" ht="38.25" customHeight="1" x14ac:dyDescent="0.25">
      <c r="A3" s="227"/>
      <c r="B3" s="228"/>
      <c r="C3" s="228"/>
      <c r="D3" s="228"/>
    </row>
    <row r="4" spans="1:4" ht="42" customHeight="1" x14ac:dyDescent="0.25">
      <c r="A4" s="161" t="s">
        <v>148</v>
      </c>
      <c r="B4" s="229">
        <f>'II. urbana oprema'!C119</f>
        <v>0</v>
      </c>
      <c r="C4" s="229"/>
      <c r="D4" s="229"/>
    </row>
    <row r="5" spans="1:4" x14ac:dyDescent="0.25">
      <c r="A5" s="164" t="s">
        <v>93</v>
      </c>
      <c r="B5" s="230">
        <f>B2+B4</f>
        <v>0</v>
      </c>
      <c r="C5" s="230"/>
      <c r="D5" s="230"/>
    </row>
    <row r="6" spans="1:4" x14ac:dyDescent="0.25">
      <c r="A6" s="165" t="s">
        <v>28</v>
      </c>
      <c r="B6" s="231">
        <f>B5*0.22</f>
        <v>0</v>
      </c>
      <c r="C6" s="232"/>
      <c r="D6" s="232"/>
    </row>
    <row r="7" spans="1:4" x14ac:dyDescent="0.25">
      <c r="A7" s="166" t="s">
        <v>94</v>
      </c>
      <c r="B7" s="225">
        <f>B5+B6</f>
        <v>0</v>
      </c>
      <c r="C7" s="226"/>
      <c r="D7" s="226"/>
    </row>
    <row r="9" spans="1:4" x14ac:dyDescent="0.25">
      <c r="A9" s="152"/>
      <c r="B9" s="152"/>
    </row>
    <row r="10" spans="1:4" x14ac:dyDescent="0.25">
      <c r="A10" s="152"/>
      <c r="B10" s="152"/>
    </row>
  </sheetData>
  <mergeCells count="6">
    <mergeCell ref="B7:D7"/>
    <mergeCell ref="A2:A3"/>
    <mergeCell ref="B2:D3"/>
    <mergeCell ref="B4:D4"/>
    <mergeCell ref="B5:D5"/>
    <mergeCell ref="B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I. Temelji in priključki</vt:lpstr>
      <vt:lpstr>II. urbana oprema</vt:lpstr>
      <vt:lpstr>I. in II. Skp. rekapitulacija</vt:lpstr>
      <vt:lpstr>'I. in II. Skp. rekapitulacija'!Področje_tiskanja</vt:lpstr>
      <vt:lpstr>'I. Temelji in priključki'!Področje_tiskanja</vt:lpstr>
      <vt:lpstr>'II. urbana oprema'!Področje_tiskanja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Gregorec</dc:creator>
  <cp:lastModifiedBy>Ivan Maloča</cp:lastModifiedBy>
  <cp:lastPrinted>2021-12-06T14:19:04Z</cp:lastPrinted>
  <dcterms:created xsi:type="dcterms:W3CDTF">2021-07-26T10:32:11Z</dcterms:created>
  <dcterms:modified xsi:type="dcterms:W3CDTF">2021-12-23T08:38:27Z</dcterms:modified>
</cp:coreProperties>
</file>