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bcinanovomesto-my.sharepoint.com/personal/pavle_jenic_obcinanovomesto_onmicrosoft_com/Documents/Dokumenti/Gubčeva 15 GG/"/>
    </mc:Choice>
  </mc:AlternateContent>
  <xr:revisionPtr revIDLastSave="0" documentId="8_{CCEE74A3-E717-4D0E-AE8F-5470A88D5A24}" xr6:coauthVersionLast="47" xr6:coauthVersionMax="47" xr10:uidLastSave="{00000000-0000-0000-0000-000000000000}"/>
  <bookViews>
    <workbookView xWindow="-120" yWindow="-120" windowWidth="29040" windowHeight="15840" xr2:uid="{20E61A15-2C04-4EBE-82AA-245CB10FF39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2" i="1" l="1"/>
  <c r="F131" i="1"/>
  <c r="F128" i="1"/>
  <c r="F118" i="1"/>
  <c r="F108" i="1"/>
  <c r="F74" i="1"/>
  <c r="F32" i="1"/>
  <c r="F126" i="1"/>
  <c r="F125" i="1"/>
  <c r="F124" i="1"/>
  <c r="F123" i="1"/>
  <c r="F122" i="1"/>
  <c r="F117" i="1"/>
  <c r="F116" i="1"/>
  <c r="F115" i="1"/>
  <c r="F114" i="1"/>
  <c r="F113" i="1"/>
  <c r="F112" i="1"/>
  <c r="F107" i="1"/>
  <c r="F106" i="1"/>
  <c r="F105" i="1"/>
  <c r="F104" i="1"/>
  <c r="F103" i="1"/>
  <c r="F102" i="1"/>
  <c r="F101" i="1"/>
  <c r="F100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6" i="1"/>
  <c r="F93" i="1"/>
  <c r="F91" i="1" l="1"/>
  <c r="F96" i="1" l="1"/>
  <c r="F133" i="1" l="1"/>
</calcChain>
</file>

<file path=xl/sharedStrings.xml><?xml version="1.0" encoding="utf-8"?>
<sst xmlns="http://schemas.openxmlformats.org/spreadsheetml/2006/main" count="250" uniqueCount="87">
  <si>
    <t>1.ETAŽA</t>
  </si>
  <si>
    <t>SOBA 1</t>
  </si>
  <si>
    <t>M2</t>
  </si>
  <si>
    <t>SOBA 2</t>
  </si>
  <si>
    <t>SOBA 3</t>
  </si>
  <si>
    <t>M</t>
  </si>
  <si>
    <t>SOBA 4</t>
  </si>
  <si>
    <t>SOBA 5</t>
  </si>
  <si>
    <t>SOBA 6</t>
  </si>
  <si>
    <t>SOBA 7</t>
  </si>
  <si>
    <t>2.ETAŽA</t>
  </si>
  <si>
    <t>SOBA 8</t>
  </si>
  <si>
    <t>SOBA 9</t>
  </si>
  <si>
    <t>SOBA 10</t>
  </si>
  <si>
    <t>SOBA 11</t>
  </si>
  <si>
    <t>SOBA 12</t>
  </si>
  <si>
    <t>SOBA 13</t>
  </si>
  <si>
    <t>SOBA 14</t>
  </si>
  <si>
    <t>SOBA 15</t>
  </si>
  <si>
    <t>SOBA 16</t>
  </si>
  <si>
    <t>SOBA 17</t>
  </si>
  <si>
    <t>SOBA 18</t>
  </si>
  <si>
    <t>SOBA 19</t>
  </si>
  <si>
    <t xml:space="preserve">SOBA 4 </t>
  </si>
  <si>
    <t>3.ETAŽA</t>
  </si>
  <si>
    <t>SOBA ?</t>
  </si>
  <si>
    <t>EUR</t>
  </si>
  <si>
    <t>MANSARDA</t>
  </si>
  <si>
    <t>SOBA 1,2</t>
  </si>
  <si>
    <t>kos</t>
  </si>
  <si>
    <t>odvoz na deponijo</t>
  </si>
  <si>
    <t>kpl</t>
  </si>
  <si>
    <t>ur</t>
  </si>
  <si>
    <t xml:space="preserve">zaščita površin pred beljenjem, pospravljanje in iznos odpadnega materiala, </t>
  </si>
  <si>
    <t>termotehnika</t>
  </si>
  <si>
    <r>
      <t> </t>
    </r>
    <r>
      <rPr>
        <b/>
        <sz val="10"/>
        <color rgb="FF333333"/>
        <rFont val="Arial"/>
        <family val="2"/>
        <charset val="238"/>
      </rPr>
      <t>2000000879840</t>
    </r>
  </si>
  <si>
    <t>BOJLER GT 5 U TLAČNI TIKI PODPULTNI 297406</t>
  </si>
  <si>
    <t>BOJLER TGR 50 GORENJE TIKI 478181</t>
  </si>
  <si>
    <t>SKUPAJ DELA brez DDV</t>
  </si>
  <si>
    <t>Zarja d.o.o. Novo mesto</t>
  </si>
  <si>
    <t>Prešernov trg 5, 8000 Novo mesto</t>
  </si>
  <si>
    <t>e-mail: info@zarja.si</t>
  </si>
  <si>
    <t>Telefon: 07 37 37 830</t>
  </si>
  <si>
    <t>D.Š.: SI16377958</t>
  </si>
  <si>
    <t>www.zarja.si</t>
  </si>
  <si>
    <t>objekt: poslovna stavba GGS, Gubčeva ulica</t>
  </si>
  <si>
    <t/>
  </si>
  <si>
    <t>Kitanje, brušenje in beljenje sten</t>
  </si>
  <si>
    <t>Mrežica + kitanje, brušenje in beljenje sten in stropov</t>
  </si>
  <si>
    <t>Dobava in vgradnja vogalnikov</t>
  </si>
  <si>
    <t>Kitanje, brušenje in beljenje sten in stropov</t>
  </si>
  <si>
    <t>Beljenje stropa</t>
  </si>
  <si>
    <t>Beljenje sten in stropov</t>
  </si>
  <si>
    <t>Mrežica + kitanje, brušenje in beljenje stropa</t>
  </si>
  <si>
    <t>Mrežica + kitanje, brušenje in beljenje sten stropov</t>
  </si>
  <si>
    <t>Skupaj pleskarska dela brez DDV</t>
  </si>
  <si>
    <t>Demontaža difuzorjev in steklenih pokrovov svetilk, čiščenje in ponovna montaža</t>
  </si>
  <si>
    <t>Dobava in menjava fluorescenčna sijalka</t>
  </si>
  <si>
    <t>Dobava in montaža stropne ali stenske svetilke vključno sijalka</t>
  </si>
  <si>
    <t>Dobava in menjava stikalo navadno</t>
  </si>
  <si>
    <t>Dobava in menjava stikalo menjalno</t>
  </si>
  <si>
    <t>Dobava in menjava vtičnica 220</t>
  </si>
  <si>
    <t>Demontaža in ponovna montaža vtičnic in stikal za potrebe beljenja</t>
  </si>
  <si>
    <t>Kontrola in predelava obstoječe elektroinstalacije</t>
  </si>
  <si>
    <t>Skupaj elektroinstalacijska dela</t>
  </si>
  <si>
    <t>Dobava in menjava stenska armatura</t>
  </si>
  <si>
    <t>Dobava in menjava stenski podpultni bojler 5l, vključno priključni material</t>
  </si>
  <si>
    <t>Dobava in menjava stenski bojler 50l, vključnbo priključni material</t>
  </si>
  <si>
    <t>Dobava in menjava radiatrski termostatski ventil z glavo</t>
  </si>
  <si>
    <t>Praznenje sistema centralnega ogrevanja in ponovno polnjenje, odzračevanje</t>
  </si>
  <si>
    <t>Izpiranje sistema vodovoda</t>
  </si>
  <si>
    <t>Skupaj vodoinstalaterska dela + centralno ogrevanje</t>
  </si>
  <si>
    <t>Praznjenje objekta pred pričetkom del, iznos neuporabnih stvari, odvoz na deponijo</t>
  </si>
  <si>
    <t>Dobava in menjava podboja vrat</t>
  </si>
  <si>
    <t>Končno čiščenje objekta po izvedenih delih</t>
  </si>
  <si>
    <t>Popravilo vinil talne obloge  (klet)</t>
  </si>
  <si>
    <t>Nepredvidena dela</t>
  </si>
  <si>
    <t>Skupaj druga dela</t>
  </si>
  <si>
    <t>POPIS DEL</t>
  </si>
  <si>
    <t>I. SLIKOPLESKARSKA DELA</t>
  </si>
  <si>
    <t>II. ELEKTROINSTALACIJSKA DELA</t>
  </si>
  <si>
    <t>III. STROJNOINSTALACIJSKA DELA</t>
  </si>
  <si>
    <t>IV. DRUGA DELA</t>
  </si>
  <si>
    <t>SKUPAJ DELA z DDV</t>
  </si>
  <si>
    <t>DDV</t>
  </si>
  <si>
    <t>cena/enoto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</si>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</sst>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333333"/>
      <name val="Arial"/>
      <family val="2"/>
      <charset val="238"/>
    </font>
    <font>
      <sz val="10"/>
      <color rgb="FF333333"/>
      <name val="Arial"/>
      <family val="2"/>
      <charset val="238"/>
    </font>
    <font>
      <sz val="10"/>
      <color rgb="FF2E2E2E"/>
      <name val="Open Sans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5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2" fontId="0" fillId="0" borderId="4" xfId="0" applyNumberFormat="1" applyBorder="1"/>
    <xf numFmtId="0" fontId="1" fillId="0" borderId="2" xfId="0" applyFont="1" applyBorder="1"/>
    <xf numFmtId="0" fontId="2" fillId="0" borderId="2" xfId="0" applyFont="1" applyBorder="1"/>
    <xf numFmtId="0" fontId="1" fillId="0" borderId="5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7" xfId="0" applyFont="1" applyBorder="1"/>
    <xf numFmtId="0" fontId="1" fillId="0" borderId="1" xfId="0" applyFont="1" applyBorder="1"/>
    <xf numFmtId="0" fontId="0" fillId="0" borderId="0" xfId="0" applyAlignment="1">
      <alignment wrapText="1"/>
    </xf>
    <xf numFmtId="4" fontId="0" fillId="0" borderId="0" xfId="0" applyNumberFormat="1"/>
    <xf numFmtId="164" fontId="0" fillId="0" borderId="0" xfId="0" applyNumberFormat="1" applyAlignment="1">
      <alignment horizontal="center"/>
    </xf>
    <xf numFmtId="4" fontId="1" fillId="0" borderId="0" xfId="0" applyNumberFormat="1" applyFont="1"/>
    <xf numFmtId="164" fontId="0" fillId="0" borderId="0" xfId="1" applyNumberFormat="1" applyFont="1" applyAlignment="1"/>
    <xf numFmtId="4" fontId="0" fillId="0" borderId="0" xfId="0" applyNumberFormat="1" applyAlignment="1">
      <alignment horizontal="right"/>
    </xf>
    <xf numFmtId="0" fontId="5" fillId="0" borderId="0" xfId="0" applyFont="1" applyAlignment="1">
      <alignment horizontal="right"/>
    </xf>
    <xf numFmtId="4" fontId="4" fillId="0" borderId="0" xfId="2" applyNumberFormat="1" applyAlignment="1" applyProtection="1"/>
    <xf numFmtId="4" fontId="0" fillId="0" borderId="0" xfId="0" applyNumberForma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7" fillId="0" borderId="11" xfId="0" applyFont="1" applyBorder="1"/>
    <xf numFmtId="0" fontId="0" fillId="0" borderId="12" xfId="0" applyBorder="1"/>
    <xf numFmtId="0" fontId="0" fillId="0" borderId="11" xfId="0" applyBorder="1"/>
    <xf numFmtId="0" fontId="7" fillId="0" borderId="0" xfId="0" applyFont="1" applyBorder="1"/>
    <xf numFmtId="0" fontId="0" fillId="0" borderId="0" xfId="0" applyBorder="1"/>
    <xf numFmtId="2" fontId="0" fillId="0" borderId="0" xfId="0" applyNumberFormat="1" applyBorder="1"/>
    <xf numFmtId="0" fontId="0" fillId="0" borderId="14" xfId="0" applyFont="1" applyBorder="1"/>
    <xf numFmtId="0" fontId="0" fillId="0" borderId="15" xfId="0" applyBorder="1"/>
    <xf numFmtId="0" fontId="0" fillId="0" borderId="17" xfId="0" applyBorder="1"/>
    <xf numFmtId="0" fontId="1" fillId="0" borderId="11" xfId="0" applyFont="1" applyBorder="1"/>
    <xf numFmtId="0" fontId="0" fillId="0" borderId="19" xfId="0" applyBorder="1"/>
    <xf numFmtId="0" fontId="0" fillId="0" borderId="0" xfId="0" applyFill="1" applyBorder="1"/>
    <xf numFmtId="0" fontId="9" fillId="0" borderId="0" xfId="0" applyFont="1"/>
    <xf numFmtId="0" fontId="0" fillId="0" borderId="19" xfId="0" applyFill="1" applyBorder="1"/>
    <xf numFmtId="2" fontId="0" fillId="0" borderId="0" xfId="1" applyNumberFormat="1" applyFont="1" applyAlignment="1"/>
    <xf numFmtId="2" fontId="0" fillId="0" borderId="13" xfId="0" applyNumberFormat="1" applyBorder="1"/>
    <xf numFmtId="0" fontId="10" fillId="0" borderId="0" xfId="0" applyFont="1"/>
    <xf numFmtId="4" fontId="0" fillId="0" borderId="15" xfId="0" applyNumberFormat="1" applyBorder="1"/>
    <xf numFmtId="4" fontId="0" fillId="0" borderId="6" xfId="0" applyNumberFormat="1" applyBorder="1"/>
    <xf numFmtId="4" fontId="0" fillId="0" borderId="17" xfId="0" applyNumberFormat="1" applyBorder="1"/>
    <xf numFmtId="4" fontId="1" fillId="0" borderId="18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1" fillId="0" borderId="2" xfId="0" applyNumberFormat="1" applyFont="1" applyBorder="1"/>
    <xf numFmtId="4" fontId="0" fillId="0" borderId="21" xfId="0" applyNumberForma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" fontId="0" fillId="0" borderId="12" xfId="0" applyNumberFormat="1" applyBorder="1"/>
    <xf numFmtId="4" fontId="0" fillId="0" borderId="13" xfId="0" applyNumberFormat="1" applyBorder="1"/>
    <xf numFmtId="4" fontId="0" fillId="0" borderId="0" xfId="0" applyNumberFormat="1" applyBorder="1"/>
    <xf numFmtId="4" fontId="0" fillId="0" borderId="20" xfId="0" applyNumberFormat="1" applyBorder="1"/>
    <xf numFmtId="4" fontId="0" fillId="0" borderId="0" xfId="0" applyNumberFormat="1" applyFill="1" applyBorder="1"/>
    <xf numFmtId="4" fontId="1" fillId="0" borderId="13" xfId="0" applyNumberFormat="1" applyFont="1" applyBorder="1"/>
    <xf numFmtId="0" fontId="0" fillId="0" borderId="16" xfId="0" applyBorder="1"/>
    <xf numFmtId="49" fontId="0" fillId="0" borderId="3" xfId="0" applyNumberFormat="1" applyBorder="1"/>
    <xf numFmtId="49" fontId="0" fillId="0" borderId="1" xfId="0" applyNumberFormat="1" applyBorder="1"/>
    <xf numFmtId="49" fontId="0" fillId="0" borderId="6" xfId="0" applyNumberFormat="1" applyBorder="1"/>
    <xf numFmtId="49" fontId="0" fillId="0" borderId="3" xfId="0" applyNumberFormat="1" applyFill="1" applyBorder="1"/>
    <xf numFmtId="4" fontId="7" fillId="0" borderId="22" xfId="0" applyNumberFormat="1" applyFont="1" applyBorder="1"/>
    <xf numFmtId="4" fontId="7" fillId="0" borderId="23" xfId="0" applyNumberFormat="1" applyFont="1" applyBorder="1"/>
    <xf numFmtId="4" fontId="7" fillId="0" borderId="24" xfId="0" applyNumberFormat="1" applyFont="1" applyBorder="1"/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32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49" fontId="0" fillId="0" borderId="3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/>
    <xf numFmtId="0" fontId="0" fillId="0" borderId="0" xfId="0" applyAlignment="1"/>
    <xf numFmtId="0" fontId="0" fillId="0" borderId="19" xfId="0" applyBorder="1" applyAlignment="1">
      <alignment wrapText="1"/>
    </xf>
    <xf numFmtId="0" fontId="0" fillId="0" borderId="0" xfId="0" applyAlignment="1">
      <alignment wrapText="1"/>
    </xf>
  </cellXfs>
  <cellStyles count="3">
    <cellStyle name="Hiperpovezava" xfId="2" builtinId="8"/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1</xdr:col>
      <xdr:colOff>942975</xdr:colOff>
      <xdr:row>6</xdr:row>
      <xdr:rowOff>52857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A8FFD23F-3185-4BD6-9EC5-7F8223C1B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00025"/>
          <a:ext cx="1619250" cy="1014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arja.s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8513B-AEC6-473D-AD85-39DDE05EB09D}">
  <dimension ref="A2:L133"/>
  <sheetViews>
    <sheetView tabSelected="1" topLeftCell="A103" zoomScaleNormal="100" workbookViewId="0">
      <selection activeCell="G142" sqref="G142"/>
    </sheetView>
  </sheetViews>
  <sheetFormatPr defaultRowHeight="15" x14ac:dyDescent="0.25"/>
  <cols>
    <col min="1" max="1" width="10.140625" customWidth="1"/>
    <col min="2" max="2" width="37.42578125" customWidth="1"/>
    <col min="5" max="5" width="9.28515625" bestFit="1" customWidth="1"/>
    <col min="6" max="6" width="10.5703125" style="1" customWidth="1"/>
    <col min="8" max="8" width="14.42578125" customWidth="1"/>
  </cols>
  <sheetData>
    <row r="2" spans="1:12" x14ac:dyDescent="0.25">
      <c r="A2" s="14"/>
      <c r="B2" s="15"/>
      <c r="C2" s="17" t="s">
        <v>39</v>
      </c>
      <c r="D2" s="18"/>
      <c r="E2" s="19"/>
    </row>
    <row r="3" spans="1:12" x14ac:dyDescent="0.25">
      <c r="A3" s="14"/>
      <c r="B3" s="15"/>
      <c r="C3" s="17" t="s">
        <v>40</v>
      </c>
      <c r="D3" s="18"/>
      <c r="E3" s="19"/>
    </row>
    <row r="4" spans="1:12" x14ac:dyDescent="0.25">
      <c r="A4" s="14"/>
      <c r="B4" s="15"/>
      <c r="C4" s="17" t="s">
        <v>43</v>
      </c>
      <c r="D4" s="18"/>
      <c r="E4" s="19"/>
    </row>
    <row r="5" spans="1:12" ht="15.75" x14ac:dyDescent="0.25">
      <c r="A5" s="14"/>
      <c r="B5" s="15"/>
      <c r="C5" s="17" t="s">
        <v>42</v>
      </c>
      <c r="D5" s="18"/>
      <c r="E5" s="19"/>
      <c r="J5" s="20"/>
    </row>
    <row r="6" spans="1:12" ht="15.75" x14ac:dyDescent="0.25">
      <c r="A6" s="14"/>
      <c r="B6" s="15"/>
      <c r="C6" s="17" t="s">
        <v>41</v>
      </c>
      <c r="D6" s="18"/>
      <c r="E6" s="19"/>
      <c r="J6" s="20"/>
    </row>
    <row r="7" spans="1:12" ht="16.5" x14ac:dyDescent="0.3">
      <c r="A7" s="14"/>
      <c r="B7" s="15"/>
      <c r="C7" s="21" t="s">
        <v>44</v>
      </c>
      <c r="D7" s="18"/>
      <c r="E7" s="19"/>
      <c r="J7" s="20"/>
      <c r="L7" s="41"/>
    </row>
    <row r="8" spans="1:12" ht="15.75" x14ac:dyDescent="0.25">
      <c r="A8" s="14"/>
      <c r="B8" s="15"/>
      <c r="C8" s="16"/>
      <c r="D8" s="22"/>
      <c r="E8" s="21"/>
      <c r="F8" s="39"/>
      <c r="G8" s="19"/>
      <c r="J8" s="20"/>
    </row>
    <row r="9" spans="1:12" ht="18" x14ac:dyDescent="0.25">
      <c r="A9" s="23" t="s">
        <v>78</v>
      </c>
      <c r="B9" s="15"/>
      <c r="C9" s="16"/>
      <c r="D9" s="22"/>
      <c r="E9" s="15"/>
      <c r="G9" s="15"/>
    </row>
    <row r="10" spans="1:12" x14ac:dyDescent="0.25">
      <c r="A10" s="24" t="s">
        <v>45</v>
      </c>
      <c r="B10" s="15"/>
      <c r="C10" s="16"/>
      <c r="D10" s="22"/>
      <c r="E10" s="15"/>
      <c r="G10" s="15"/>
    </row>
    <row r="12" spans="1:12" ht="15.75" thickBot="1" x14ac:dyDescent="0.3"/>
    <row r="13" spans="1:12" ht="19.5" thickBot="1" x14ac:dyDescent="0.35">
      <c r="A13" s="25" t="s">
        <v>79</v>
      </c>
      <c r="B13" s="26"/>
      <c r="C13" s="26"/>
      <c r="D13" s="26"/>
      <c r="E13" s="26" t="s">
        <v>85</v>
      </c>
      <c r="F13" s="40" t="s">
        <v>86</v>
      </c>
    </row>
    <row r="14" spans="1:12" ht="18.75" x14ac:dyDescent="0.3">
      <c r="A14" s="28"/>
      <c r="B14" s="29"/>
      <c r="C14" s="29"/>
      <c r="D14" s="29"/>
      <c r="E14" s="29"/>
      <c r="F14" s="30"/>
    </row>
    <row r="15" spans="1:12" x14ac:dyDescent="0.25">
      <c r="A15" s="31" t="s">
        <v>33</v>
      </c>
      <c r="B15" s="32"/>
      <c r="C15" s="32"/>
      <c r="D15" s="32"/>
      <c r="E15" s="42"/>
      <c r="F15" s="43"/>
    </row>
    <row r="16" spans="1:12" x14ac:dyDescent="0.25">
      <c r="A16" s="58" t="s">
        <v>30</v>
      </c>
      <c r="B16" s="33"/>
      <c r="C16" s="33">
        <v>1</v>
      </c>
      <c r="D16" s="33" t="s">
        <v>31</v>
      </c>
      <c r="E16" s="44"/>
      <c r="F16" s="45">
        <f>E16*C16</f>
        <v>0</v>
      </c>
    </row>
    <row r="17" spans="1:6" ht="15.75" thickBot="1" x14ac:dyDescent="0.3">
      <c r="E17" s="15"/>
      <c r="F17" s="15"/>
    </row>
    <row r="18" spans="1:6" ht="16.5" thickBot="1" x14ac:dyDescent="0.3">
      <c r="A18" s="7" t="s">
        <v>0</v>
      </c>
      <c r="E18" s="15"/>
      <c r="F18" s="15"/>
    </row>
    <row r="19" spans="1:6" ht="15.75" thickBot="1" x14ac:dyDescent="0.3">
      <c r="A19" s="6" t="s">
        <v>1</v>
      </c>
      <c r="B19" s="59" t="s">
        <v>47</v>
      </c>
      <c r="C19" s="3">
        <v>49.4</v>
      </c>
      <c r="D19" s="3" t="s">
        <v>2</v>
      </c>
      <c r="E19" s="46"/>
      <c r="F19" s="45">
        <f t="shared" ref="F19:F31" si="0">E19*C19</f>
        <v>0</v>
      </c>
    </row>
    <row r="20" spans="1:6" ht="30.75" thickBot="1" x14ac:dyDescent="0.3">
      <c r="A20" s="6" t="s">
        <v>3</v>
      </c>
      <c r="B20" s="75" t="s">
        <v>48</v>
      </c>
      <c r="C20" s="3">
        <v>20</v>
      </c>
      <c r="D20" s="3" t="s">
        <v>2</v>
      </c>
      <c r="E20" s="46"/>
      <c r="F20" s="45">
        <f t="shared" si="0"/>
        <v>0</v>
      </c>
    </row>
    <row r="21" spans="1:6" ht="15.75" thickBot="1" x14ac:dyDescent="0.3">
      <c r="B21" s="60" t="s">
        <v>49</v>
      </c>
      <c r="C21" s="3">
        <v>8</v>
      </c>
      <c r="D21" s="3" t="s">
        <v>5</v>
      </c>
      <c r="E21" s="46"/>
      <c r="F21" s="45">
        <f t="shared" si="0"/>
        <v>0</v>
      </c>
    </row>
    <row r="22" spans="1:6" ht="30.75" thickBot="1" x14ac:dyDescent="0.3">
      <c r="A22" s="6" t="s">
        <v>4</v>
      </c>
      <c r="B22" s="75" t="s">
        <v>50</v>
      </c>
      <c r="C22" s="3">
        <v>108.8</v>
      </c>
      <c r="D22" s="3" t="s">
        <v>2</v>
      </c>
      <c r="E22" s="46"/>
      <c r="F22" s="45">
        <f t="shared" si="0"/>
        <v>0</v>
      </c>
    </row>
    <row r="23" spans="1:6" ht="15.75" thickBot="1" x14ac:dyDescent="0.3">
      <c r="B23" s="60" t="s">
        <v>49</v>
      </c>
      <c r="C23" s="3">
        <v>4.5</v>
      </c>
      <c r="D23" s="3" t="s">
        <v>5</v>
      </c>
      <c r="E23" s="46"/>
      <c r="F23" s="45">
        <f t="shared" si="0"/>
        <v>0</v>
      </c>
    </row>
    <row r="24" spans="1:6" ht="30.75" thickBot="1" x14ac:dyDescent="0.3">
      <c r="A24" s="6" t="s">
        <v>6</v>
      </c>
      <c r="B24" s="75" t="s">
        <v>48</v>
      </c>
      <c r="C24" s="3">
        <v>131.80000000000001</v>
      </c>
      <c r="D24" s="3" t="s">
        <v>2</v>
      </c>
      <c r="E24" s="46"/>
      <c r="F24" s="45">
        <f t="shared" si="0"/>
        <v>0</v>
      </c>
    </row>
    <row r="25" spans="1:6" ht="15.75" thickBot="1" x14ac:dyDescent="0.3">
      <c r="B25" s="60" t="s">
        <v>49</v>
      </c>
      <c r="C25" s="3">
        <v>91.4</v>
      </c>
      <c r="D25" s="3" t="s">
        <v>5</v>
      </c>
      <c r="E25" s="46"/>
      <c r="F25" s="45">
        <f t="shared" si="0"/>
        <v>0</v>
      </c>
    </row>
    <row r="26" spans="1:6" ht="30.75" thickBot="1" x14ac:dyDescent="0.3">
      <c r="A26" s="6" t="s">
        <v>7</v>
      </c>
      <c r="B26" s="75" t="s">
        <v>50</v>
      </c>
      <c r="C26" s="3">
        <v>46.5</v>
      </c>
      <c r="D26" s="3" t="s">
        <v>2</v>
      </c>
      <c r="E26" s="46"/>
      <c r="F26" s="45">
        <f t="shared" si="0"/>
        <v>0</v>
      </c>
    </row>
    <row r="27" spans="1:6" ht="15.75" thickBot="1" x14ac:dyDescent="0.3">
      <c r="B27" s="60" t="s">
        <v>49</v>
      </c>
      <c r="C27" s="3">
        <v>12</v>
      </c>
      <c r="D27" s="3" t="s">
        <v>5</v>
      </c>
      <c r="E27" s="46"/>
      <c r="F27" s="45">
        <f t="shared" si="0"/>
        <v>0</v>
      </c>
    </row>
    <row r="28" spans="1:6" ht="30.75" thickBot="1" x14ac:dyDescent="0.3">
      <c r="A28" s="6" t="s">
        <v>8</v>
      </c>
      <c r="B28" s="75" t="s">
        <v>48</v>
      </c>
      <c r="C28" s="3">
        <v>43.5</v>
      </c>
      <c r="D28" s="3" t="s">
        <v>2</v>
      </c>
      <c r="E28" s="46"/>
      <c r="F28" s="45">
        <f t="shared" si="0"/>
        <v>0</v>
      </c>
    </row>
    <row r="29" spans="1:6" ht="15.75" thickBot="1" x14ac:dyDescent="0.3">
      <c r="B29" s="60" t="s">
        <v>49</v>
      </c>
      <c r="C29" s="3">
        <v>6</v>
      </c>
      <c r="D29" s="3" t="s">
        <v>5</v>
      </c>
      <c r="E29" s="46"/>
      <c r="F29" s="45">
        <f t="shared" si="0"/>
        <v>0</v>
      </c>
    </row>
    <row r="30" spans="1:6" ht="15.75" thickBot="1" x14ac:dyDescent="0.3">
      <c r="A30" s="9" t="s">
        <v>9</v>
      </c>
      <c r="B30" s="61" t="s">
        <v>47</v>
      </c>
      <c r="C30" s="5">
        <v>32.200000000000003</v>
      </c>
      <c r="D30" s="5" t="s">
        <v>2</v>
      </c>
      <c r="E30" s="47"/>
      <c r="F30" s="45">
        <f t="shared" si="0"/>
        <v>0</v>
      </c>
    </row>
    <row r="31" spans="1:6" ht="15.75" thickBot="1" x14ac:dyDescent="0.3">
      <c r="A31" s="6" t="s">
        <v>25</v>
      </c>
      <c r="B31" s="62" t="s">
        <v>51</v>
      </c>
      <c r="C31" s="3">
        <v>10.5</v>
      </c>
      <c r="D31" s="3" t="s">
        <v>2</v>
      </c>
      <c r="E31" s="46"/>
      <c r="F31" s="45">
        <f t="shared" si="0"/>
        <v>0</v>
      </c>
    </row>
    <row r="32" spans="1:6" ht="15.75" thickBot="1" x14ac:dyDescent="0.3">
      <c r="B32" t="s">
        <v>46</v>
      </c>
      <c r="C32" s="1"/>
      <c r="D32" s="1"/>
      <c r="E32" s="15"/>
      <c r="F32" s="48">
        <f>SUM(F19:F31)</f>
        <v>0</v>
      </c>
    </row>
    <row r="33" spans="1:6" ht="15.75" thickBot="1" x14ac:dyDescent="0.3">
      <c r="B33" t="s">
        <v>46</v>
      </c>
      <c r="E33" s="15"/>
      <c r="F33" s="15"/>
    </row>
    <row r="34" spans="1:6" ht="16.5" thickBot="1" x14ac:dyDescent="0.3">
      <c r="A34" s="7" t="s">
        <v>10</v>
      </c>
      <c r="B34" t="s">
        <v>46</v>
      </c>
      <c r="E34" s="15"/>
      <c r="F34" s="15"/>
    </row>
    <row r="35" spans="1:6" ht="30.75" thickBot="1" x14ac:dyDescent="0.3">
      <c r="A35" s="6" t="s">
        <v>1</v>
      </c>
      <c r="B35" s="76" t="s">
        <v>50</v>
      </c>
      <c r="C35" s="3">
        <v>58.9</v>
      </c>
      <c r="D35" s="3" t="s">
        <v>2</v>
      </c>
      <c r="E35" s="46"/>
      <c r="F35" s="45">
        <f t="shared" ref="F35:F73" si="1">E35*C35</f>
        <v>0</v>
      </c>
    </row>
    <row r="36" spans="1:6" ht="15.75" thickBot="1" x14ac:dyDescent="0.3">
      <c r="B36" s="2" t="s">
        <v>49</v>
      </c>
      <c r="C36" s="3">
        <v>5</v>
      </c>
      <c r="D36" s="3" t="s">
        <v>5</v>
      </c>
      <c r="E36" s="46"/>
      <c r="F36" s="45">
        <f t="shared" si="1"/>
        <v>0</v>
      </c>
    </row>
    <row r="37" spans="1:6" ht="30.75" thickBot="1" x14ac:dyDescent="0.3">
      <c r="A37" s="6" t="s">
        <v>3</v>
      </c>
      <c r="B37" s="76" t="s">
        <v>50</v>
      </c>
      <c r="C37" s="3">
        <v>47.9</v>
      </c>
      <c r="D37" s="3" t="s">
        <v>2</v>
      </c>
      <c r="E37" s="46"/>
      <c r="F37" s="45">
        <f t="shared" si="1"/>
        <v>0</v>
      </c>
    </row>
    <row r="38" spans="1:6" ht="15.75" thickBot="1" x14ac:dyDescent="0.3">
      <c r="B38" s="2" t="s">
        <v>49</v>
      </c>
      <c r="C38" s="3">
        <v>7</v>
      </c>
      <c r="D38" s="3" t="s">
        <v>5</v>
      </c>
      <c r="E38" s="46"/>
      <c r="F38" s="45">
        <f t="shared" si="1"/>
        <v>0</v>
      </c>
    </row>
    <row r="39" spans="1:6" ht="30.75" thickBot="1" x14ac:dyDescent="0.3">
      <c r="A39" s="6" t="s">
        <v>4</v>
      </c>
      <c r="B39" s="76" t="s">
        <v>48</v>
      </c>
      <c r="C39" s="3">
        <v>57</v>
      </c>
      <c r="D39" s="3" t="s">
        <v>2</v>
      </c>
      <c r="E39" s="46"/>
      <c r="F39" s="45">
        <f t="shared" si="1"/>
        <v>0</v>
      </c>
    </row>
    <row r="40" spans="1:6" ht="15.75" thickBot="1" x14ac:dyDescent="0.3">
      <c r="B40" s="2" t="s">
        <v>49</v>
      </c>
      <c r="C40" s="3">
        <v>5</v>
      </c>
      <c r="D40" s="3" t="s">
        <v>5</v>
      </c>
      <c r="E40" s="46"/>
      <c r="F40" s="45">
        <f t="shared" si="1"/>
        <v>0</v>
      </c>
    </row>
    <row r="41" spans="1:6" ht="30.75" thickBot="1" x14ac:dyDescent="0.3">
      <c r="A41" s="6" t="s">
        <v>6</v>
      </c>
      <c r="B41" s="76" t="s">
        <v>48</v>
      </c>
      <c r="C41" s="3">
        <v>10</v>
      </c>
      <c r="D41" s="3" t="s">
        <v>2</v>
      </c>
      <c r="E41" s="46"/>
      <c r="F41" s="45">
        <f t="shared" si="1"/>
        <v>0</v>
      </c>
    </row>
    <row r="42" spans="1:6" ht="15.75" thickBot="1" x14ac:dyDescent="0.3">
      <c r="A42" s="6" t="s">
        <v>7</v>
      </c>
      <c r="B42" s="4" t="s">
        <v>52</v>
      </c>
      <c r="C42" s="3">
        <v>41.6</v>
      </c>
      <c r="D42" s="3" t="s">
        <v>2</v>
      </c>
      <c r="E42" s="46"/>
      <c r="F42" s="45">
        <f t="shared" si="1"/>
        <v>0</v>
      </c>
    </row>
    <row r="43" spans="1:6" ht="30.75" thickBot="1" x14ac:dyDescent="0.3">
      <c r="A43" s="6" t="s">
        <v>8</v>
      </c>
      <c r="B43" s="76" t="s">
        <v>48</v>
      </c>
      <c r="C43" s="3">
        <v>47</v>
      </c>
      <c r="D43" s="3" t="s">
        <v>2</v>
      </c>
      <c r="E43" s="46"/>
      <c r="F43" s="45">
        <f t="shared" si="1"/>
        <v>0</v>
      </c>
    </row>
    <row r="44" spans="1:6" ht="15.75" thickBot="1" x14ac:dyDescent="0.3">
      <c r="B44" s="2" t="s">
        <v>49</v>
      </c>
      <c r="C44" s="3">
        <v>5</v>
      </c>
      <c r="D44" s="3" t="s">
        <v>5</v>
      </c>
      <c r="E44" s="46"/>
      <c r="F44" s="45">
        <f t="shared" si="1"/>
        <v>0</v>
      </c>
    </row>
    <row r="45" spans="1:6" ht="30.75" thickBot="1" x14ac:dyDescent="0.3">
      <c r="A45" s="6" t="s">
        <v>9</v>
      </c>
      <c r="B45" s="76" t="s">
        <v>50</v>
      </c>
      <c r="C45" s="3">
        <v>45</v>
      </c>
      <c r="D45" s="3" t="s">
        <v>2</v>
      </c>
      <c r="E45" s="46"/>
      <c r="F45" s="45">
        <f t="shared" si="1"/>
        <v>0</v>
      </c>
    </row>
    <row r="46" spans="1:6" ht="30.75" thickBot="1" x14ac:dyDescent="0.3">
      <c r="A46" s="6" t="s">
        <v>11</v>
      </c>
      <c r="B46" s="76" t="s">
        <v>48</v>
      </c>
      <c r="C46" s="3">
        <v>19.5</v>
      </c>
      <c r="D46" s="3" t="s">
        <v>2</v>
      </c>
      <c r="E46" s="46"/>
      <c r="F46" s="45">
        <f t="shared" si="1"/>
        <v>0</v>
      </c>
    </row>
    <row r="47" spans="1:6" ht="30" x14ac:dyDescent="0.25">
      <c r="B47" s="77" t="s">
        <v>50</v>
      </c>
      <c r="C47" s="3">
        <v>35.6</v>
      </c>
      <c r="D47" s="3" t="s">
        <v>2</v>
      </c>
      <c r="E47" s="46"/>
      <c r="F47" s="45">
        <f t="shared" si="1"/>
        <v>0</v>
      </c>
    </row>
    <row r="48" spans="1:6" ht="15.75" thickBot="1" x14ac:dyDescent="0.3">
      <c r="B48" s="2" t="s">
        <v>49</v>
      </c>
      <c r="C48" s="3">
        <v>8</v>
      </c>
      <c r="D48" s="3" t="s">
        <v>5</v>
      </c>
      <c r="E48" s="46"/>
      <c r="F48" s="45">
        <f t="shared" si="1"/>
        <v>0</v>
      </c>
    </row>
    <row r="49" spans="1:6" ht="30.75" thickBot="1" x14ac:dyDescent="0.3">
      <c r="A49" s="6" t="s">
        <v>12</v>
      </c>
      <c r="B49" s="76" t="s">
        <v>48</v>
      </c>
      <c r="C49" s="3">
        <v>60.7</v>
      </c>
      <c r="D49" s="3" t="s">
        <v>2</v>
      </c>
      <c r="E49" s="46"/>
      <c r="F49" s="45">
        <f t="shared" si="1"/>
        <v>0</v>
      </c>
    </row>
    <row r="50" spans="1:6" ht="15.75" thickBot="1" x14ac:dyDescent="0.3">
      <c r="B50" s="77" t="s">
        <v>49</v>
      </c>
      <c r="C50" s="3">
        <v>12</v>
      </c>
      <c r="D50" s="3" t="s">
        <v>5</v>
      </c>
      <c r="E50" s="46"/>
      <c r="F50" s="45">
        <f t="shared" si="1"/>
        <v>0</v>
      </c>
    </row>
    <row r="51" spans="1:6" ht="30.75" thickBot="1" x14ac:dyDescent="0.3">
      <c r="A51" s="6" t="s">
        <v>13</v>
      </c>
      <c r="B51" s="76" t="s">
        <v>48</v>
      </c>
      <c r="C51" s="3">
        <v>58.9</v>
      </c>
      <c r="D51" s="3" t="s">
        <v>2</v>
      </c>
      <c r="E51" s="46"/>
      <c r="F51" s="45">
        <f t="shared" si="1"/>
        <v>0</v>
      </c>
    </row>
    <row r="52" spans="1:6" ht="15.75" thickBot="1" x14ac:dyDescent="0.3">
      <c r="B52" s="77" t="s">
        <v>49</v>
      </c>
      <c r="C52" s="3">
        <v>12</v>
      </c>
      <c r="D52" s="3" t="s">
        <v>5</v>
      </c>
      <c r="E52" s="46"/>
      <c r="F52" s="45">
        <f t="shared" si="1"/>
        <v>0</v>
      </c>
    </row>
    <row r="53" spans="1:6" ht="30.75" thickBot="1" x14ac:dyDescent="0.3">
      <c r="A53" s="6" t="s">
        <v>14</v>
      </c>
      <c r="B53" s="76" t="s">
        <v>48</v>
      </c>
      <c r="C53" s="3">
        <v>23.8</v>
      </c>
      <c r="D53" s="3" t="s">
        <v>2</v>
      </c>
      <c r="E53" s="46"/>
      <c r="F53" s="45">
        <f t="shared" si="1"/>
        <v>0</v>
      </c>
    </row>
    <row r="54" spans="1:6" x14ac:dyDescent="0.25">
      <c r="B54" s="77" t="s">
        <v>47</v>
      </c>
      <c r="C54" s="3">
        <v>12</v>
      </c>
      <c r="D54" s="3" t="s">
        <v>2</v>
      </c>
      <c r="E54" s="46"/>
      <c r="F54" s="45">
        <f t="shared" si="1"/>
        <v>0</v>
      </c>
    </row>
    <row r="55" spans="1:6" ht="15.75" thickBot="1" x14ac:dyDescent="0.3">
      <c r="B55" s="77" t="s">
        <v>49</v>
      </c>
      <c r="C55" s="3">
        <v>10</v>
      </c>
      <c r="D55" s="3" t="s">
        <v>5</v>
      </c>
      <c r="E55" s="46"/>
      <c r="F55" s="45">
        <f t="shared" si="1"/>
        <v>0</v>
      </c>
    </row>
    <row r="56" spans="1:6" ht="30.75" thickBot="1" x14ac:dyDescent="0.3">
      <c r="A56" s="6" t="s">
        <v>15</v>
      </c>
      <c r="B56" s="76" t="s">
        <v>50</v>
      </c>
      <c r="C56" s="3">
        <v>33.299999999999997</v>
      </c>
      <c r="D56" s="3" t="s">
        <v>2</v>
      </c>
      <c r="E56" s="46"/>
      <c r="F56" s="45">
        <f t="shared" si="1"/>
        <v>0</v>
      </c>
    </row>
    <row r="57" spans="1:6" ht="15.75" thickBot="1" x14ac:dyDescent="0.3">
      <c r="B57" s="77" t="s">
        <v>49</v>
      </c>
      <c r="C57" s="3">
        <v>5</v>
      </c>
      <c r="D57" s="3" t="s">
        <v>5</v>
      </c>
      <c r="E57" s="46"/>
      <c r="F57" s="45">
        <f t="shared" si="1"/>
        <v>0</v>
      </c>
    </row>
    <row r="58" spans="1:6" ht="30.75" thickBot="1" x14ac:dyDescent="0.3">
      <c r="A58" s="6" t="s">
        <v>16</v>
      </c>
      <c r="B58" s="76" t="s">
        <v>48</v>
      </c>
      <c r="C58" s="3">
        <v>29.4</v>
      </c>
      <c r="D58" s="3" t="s">
        <v>2</v>
      </c>
      <c r="E58" s="46"/>
      <c r="F58" s="45">
        <f t="shared" si="1"/>
        <v>0</v>
      </c>
    </row>
    <row r="59" spans="1:6" ht="30" x14ac:dyDescent="0.25">
      <c r="B59" s="77" t="s">
        <v>50</v>
      </c>
      <c r="C59" s="3">
        <v>31.4</v>
      </c>
      <c r="D59" s="3" t="s">
        <v>2</v>
      </c>
      <c r="E59" s="46"/>
      <c r="F59" s="45">
        <f t="shared" si="1"/>
        <v>0</v>
      </c>
    </row>
    <row r="60" spans="1:6" ht="15.75" thickBot="1" x14ac:dyDescent="0.3">
      <c r="B60" s="77" t="s">
        <v>49</v>
      </c>
      <c r="C60" s="3">
        <v>5</v>
      </c>
      <c r="D60" s="3" t="s">
        <v>5</v>
      </c>
      <c r="E60" s="46"/>
      <c r="F60" s="45">
        <f t="shared" si="1"/>
        <v>0</v>
      </c>
    </row>
    <row r="61" spans="1:6" ht="30.75" thickBot="1" x14ac:dyDescent="0.3">
      <c r="A61" s="6" t="s">
        <v>17</v>
      </c>
      <c r="B61" s="76" t="s">
        <v>48</v>
      </c>
      <c r="C61" s="3">
        <v>30</v>
      </c>
      <c r="D61" s="3" t="s">
        <v>2</v>
      </c>
      <c r="E61" s="46"/>
      <c r="F61" s="45">
        <f t="shared" si="1"/>
        <v>0</v>
      </c>
    </row>
    <row r="62" spans="1:6" ht="15.75" thickBot="1" x14ac:dyDescent="0.3">
      <c r="B62" s="77" t="s">
        <v>49</v>
      </c>
      <c r="C62" s="3">
        <v>12</v>
      </c>
      <c r="D62" s="3" t="s">
        <v>5</v>
      </c>
      <c r="E62" s="46"/>
      <c r="F62" s="45">
        <f t="shared" si="1"/>
        <v>0</v>
      </c>
    </row>
    <row r="63" spans="1:6" ht="30.75" thickBot="1" x14ac:dyDescent="0.3">
      <c r="A63" s="6" t="s">
        <v>18</v>
      </c>
      <c r="B63" s="76" t="s">
        <v>48</v>
      </c>
      <c r="C63" s="3">
        <v>34</v>
      </c>
      <c r="D63" s="3" t="s">
        <v>2</v>
      </c>
      <c r="E63" s="46"/>
      <c r="F63" s="45">
        <f t="shared" si="1"/>
        <v>0</v>
      </c>
    </row>
    <row r="64" spans="1:6" ht="30" x14ac:dyDescent="0.25">
      <c r="B64" s="77" t="s">
        <v>50</v>
      </c>
      <c r="C64" s="3">
        <v>16.8</v>
      </c>
      <c r="D64" s="3" t="s">
        <v>2</v>
      </c>
      <c r="E64" s="46"/>
      <c r="F64" s="45">
        <f t="shared" si="1"/>
        <v>0</v>
      </c>
    </row>
    <row r="65" spans="1:6" ht="15.75" thickBot="1" x14ac:dyDescent="0.3">
      <c r="B65" s="77" t="s">
        <v>49</v>
      </c>
      <c r="C65" s="3">
        <v>12</v>
      </c>
      <c r="D65" s="3" t="s">
        <v>5</v>
      </c>
      <c r="E65" s="46"/>
      <c r="F65" s="45">
        <f t="shared" si="1"/>
        <v>0</v>
      </c>
    </row>
    <row r="66" spans="1:6" ht="30.75" thickBot="1" x14ac:dyDescent="0.3">
      <c r="A66" s="6" t="s">
        <v>19</v>
      </c>
      <c r="B66" s="76" t="s">
        <v>50</v>
      </c>
      <c r="C66" s="3">
        <v>41.1</v>
      </c>
      <c r="D66" s="3" t="s">
        <v>2</v>
      </c>
      <c r="E66" s="46"/>
      <c r="F66" s="45">
        <f t="shared" si="1"/>
        <v>0</v>
      </c>
    </row>
    <row r="67" spans="1:6" ht="15.75" thickBot="1" x14ac:dyDescent="0.3">
      <c r="B67" s="77" t="s">
        <v>49</v>
      </c>
      <c r="C67" s="3">
        <v>10</v>
      </c>
      <c r="D67" s="3" t="s">
        <v>5</v>
      </c>
      <c r="E67" s="46"/>
      <c r="F67" s="45">
        <f t="shared" si="1"/>
        <v>0</v>
      </c>
    </row>
    <row r="68" spans="1:6" ht="30.75" thickBot="1" x14ac:dyDescent="0.3">
      <c r="A68" s="6" t="s">
        <v>20</v>
      </c>
      <c r="B68" s="76" t="s">
        <v>50</v>
      </c>
      <c r="C68" s="3">
        <v>57</v>
      </c>
      <c r="D68" s="3" t="s">
        <v>2</v>
      </c>
      <c r="E68" s="46"/>
      <c r="F68" s="45">
        <f t="shared" si="1"/>
        <v>0</v>
      </c>
    </row>
    <row r="69" spans="1:6" ht="15.75" thickBot="1" x14ac:dyDescent="0.3">
      <c r="B69" s="77" t="s">
        <v>49</v>
      </c>
      <c r="C69" s="3">
        <v>21</v>
      </c>
      <c r="D69" s="3" t="s">
        <v>5</v>
      </c>
      <c r="E69" s="46"/>
      <c r="F69" s="45">
        <f t="shared" si="1"/>
        <v>0</v>
      </c>
    </row>
    <row r="70" spans="1:6" ht="30.75" thickBot="1" x14ac:dyDescent="0.3">
      <c r="A70" s="6" t="s">
        <v>21</v>
      </c>
      <c r="B70" s="76" t="s">
        <v>48</v>
      </c>
      <c r="C70" s="3">
        <v>27.6</v>
      </c>
      <c r="D70" s="3" t="s">
        <v>2</v>
      </c>
      <c r="E70" s="46"/>
      <c r="F70" s="45">
        <f t="shared" si="1"/>
        <v>0</v>
      </c>
    </row>
    <row r="71" spans="1:6" ht="30" x14ac:dyDescent="0.25">
      <c r="B71" s="77" t="s">
        <v>50</v>
      </c>
      <c r="C71" s="3">
        <v>30.5</v>
      </c>
      <c r="D71" s="3" t="s">
        <v>2</v>
      </c>
      <c r="E71" s="46"/>
      <c r="F71" s="45">
        <f t="shared" si="1"/>
        <v>0</v>
      </c>
    </row>
    <row r="72" spans="1:6" ht="15.75" thickBot="1" x14ac:dyDescent="0.3">
      <c r="B72" s="77" t="s">
        <v>49</v>
      </c>
      <c r="C72" s="3">
        <v>12</v>
      </c>
      <c r="D72" s="3" t="s">
        <v>5</v>
      </c>
      <c r="E72" s="46"/>
      <c r="F72" s="45">
        <f t="shared" si="1"/>
        <v>0</v>
      </c>
    </row>
    <row r="73" spans="1:6" ht="30.75" thickBot="1" x14ac:dyDescent="0.3">
      <c r="A73" s="6" t="s">
        <v>22</v>
      </c>
      <c r="B73" s="76" t="s">
        <v>48</v>
      </c>
      <c r="C73" s="3">
        <v>44.8</v>
      </c>
      <c r="D73" s="3" t="s">
        <v>2</v>
      </c>
      <c r="E73" s="46"/>
      <c r="F73" s="45">
        <f t="shared" si="1"/>
        <v>0</v>
      </c>
    </row>
    <row r="74" spans="1:6" ht="15.75" thickBot="1" x14ac:dyDescent="0.3">
      <c r="B74" t="s">
        <v>46</v>
      </c>
      <c r="E74" s="15"/>
      <c r="F74" s="48">
        <f>SUM(F35:F73)</f>
        <v>0</v>
      </c>
    </row>
    <row r="75" spans="1:6" ht="15.75" thickBot="1" x14ac:dyDescent="0.3">
      <c r="B75" t="s">
        <v>46</v>
      </c>
      <c r="E75" s="15"/>
      <c r="F75" s="15"/>
    </row>
    <row r="76" spans="1:6" ht="16.5" thickBot="1" x14ac:dyDescent="0.3">
      <c r="A76" s="7" t="s">
        <v>24</v>
      </c>
      <c r="B76" t="s">
        <v>46</v>
      </c>
      <c r="E76" s="15"/>
      <c r="F76" s="15"/>
    </row>
    <row r="77" spans="1:6" ht="30.75" thickBot="1" x14ac:dyDescent="0.3">
      <c r="A77" s="8" t="s">
        <v>1</v>
      </c>
      <c r="B77" s="77" t="s">
        <v>50</v>
      </c>
      <c r="C77" s="3">
        <v>42.9</v>
      </c>
      <c r="D77" s="3" t="s">
        <v>2</v>
      </c>
      <c r="E77" s="46"/>
      <c r="F77" s="45">
        <f t="shared" ref="F77:F90" si="2">E77*C77</f>
        <v>0</v>
      </c>
    </row>
    <row r="78" spans="1:6" ht="30.75" thickBot="1" x14ac:dyDescent="0.3">
      <c r="A78" s="6" t="s">
        <v>3</v>
      </c>
      <c r="B78" s="76" t="s">
        <v>53</v>
      </c>
      <c r="C78" s="3">
        <v>11.3</v>
      </c>
      <c r="D78" s="3" t="s">
        <v>2</v>
      </c>
      <c r="E78" s="46"/>
      <c r="F78" s="45">
        <f t="shared" si="2"/>
        <v>0</v>
      </c>
    </row>
    <row r="79" spans="1:6" x14ac:dyDescent="0.25">
      <c r="B79" s="77" t="s">
        <v>49</v>
      </c>
      <c r="C79" s="3">
        <v>5</v>
      </c>
      <c r="D79" s="3" t="s">
        <v>5</v>
      </c>
      <c r="E79" s="46"/>
      <c r="F79" s="45">
        <f t="shared" si="2"/>
        <v>0</v>
      </c>
    </row>
    <row r="80" spans="1:6" ht="15.75" thickBot="1" x14ac:dyDescent="0.3">
      <c r="B80" s="77" t="s">
        <v>47</v>
      </c>
      <c r="C80" s="3">
        <v>38.4</v>
      </c>
      <c r="D80" s="3" t="s">
        <v>2</v>
      </c>
      <c r="E80" s="46"/>
      <c r="F80" s="45">
        <f t="shared" si="2"/>
        <v>0</v>
      </c>
    </row>
    <row r="81" spans="1:6" ht="30.75" thickBot="1" x14ac:dyDescent="0.3">
      <c r="A81" s="6" t="s">
        <v>4</v>
      </c>
      <c r="B81" s="76" t="s">
        <v>53</v>
      </c>
      <c r="C81" s="3">
        <v>16.5</v>
      </c>
      <c r="D81" s="3" t="s">
        <v>2</v>
      </c>
      <c r="E81" s="46"/>
      <c r="F81" s="45">
        <f t="shared" si="2"/>
        <v>0</v>
      </c>
    </row>
    <row r="82" spans="1:6" x14ac:dyDescent="0.25">
      <c r="B82" s="77" t="s">
        <v>49</v>
      </c>
      <c r="C82" s="3">
        <v>6</v>
      </c>
      <c r="D82" s="3" t="s">
        <v>5</v>
      </c>
      <c r="E82" s="46"/>
      <c r="F82" s="45">
        <f t="shared" si="2"/>
        <v>0</v>
      </c>
    </row>
    <row r="83" spans="1:6" ht="15.75" thickBot="1" x14ac:dyDescent="0.3">
      <c r="B83" s="77" t="s">
        <v>47</v>
      </c>
      <c r="C83" s="3">
        <v>44.3</v>
      </c>
      <c r="D83" s="3" t="s">
        <v>2</v>
      </c>
      <c r="E83" s="46"/>
      <c r="F83" s="45">
        <f t="shared" si="2"/>
        <v>0</v>
      </c>
    </row>
    <row r="84" spans="1:6" ht="30.75" thickBot="1" x14ac:dyDescent="0.3">
      <c r="A84" s="6" t="s">
        <v>23</v>
      </c>
      <c r="B84" s="76" t="s">
        <v>50</v>
      </c>
      <c r="C84" s="3">
        <v>27.9</v>
      </c>
      <c r="D84" s="3" t="s">
        <v>2</v>
      </c>
      <c r="E84" s="46"/>
      <c r="F84" s="45">
        <f t="shared" si="2"/>
        <v>0</v>
      </c>
    </row>
    <row r="85" spans="1:6" ht="15.75" thickBot="1" x14ac:dyDescent="0.3">
      <c r="B85" s="78" t="s">
        <v>49</v>
      </c>
      <c r="C85" s="3">
        <v>2</v>
      </c>
      <c r="D85" s="3" t="s">
        <v>5</v>
      </c>
      <c r="E85" s="46"/>
      <c r="F85" s="45">
        <f t="shared" si="2"/>
        <v>0</v>
      </c>
    </row>
    <row r="86" spans="1:6" ht="30.75" thickBot="1" x14ac:dyDescent="0.3">
      <c r="A86" s="6" t="s">
        <v>7</v>
      </c>
      <c r="B86" s="79" t="s">
        <v>54</v>
      </c>
      <c r="C86" s="3">
        <v>57.9</v>
      </c>
      <c r="D86" s="3" t="s">
        <v>2</v>
      </c>
      <c r="E86" s="46"/>
      <c r="F86" s="45">
        <f t="shared" si="2"/>
        <v>0</v>
      </c>
    </row>
    <row r="87" spans="1:6" ht="15.75" thickBot="1" x14ac:dyDescent="0.3">
      <c r="B87" s="78" t="s">
        <v>49</v>
      </c>
      <c r="C87" s="3">
        <v>6</v>
      </c>
      <c r="D87" s="3" t="s">
        <v>5</v>
      </c>
      <c r="E87" s="46"/>
      <c r="F87" s="45">
        <f t="shared" si="2"/>
        <v>0</v>
      </c>
    </row>
    <row r="88" spans="1:6" ht="30.75" thickBot="1" x14ac:dyDescent="0.3">
      <c r="A88" s="6" t="s">
        <v>8</v>
      </c>
      <c r="B88" s="76" t="s">
        <v>50</v>
      </c>
      <c r="C88" s="3">
        <v>36.299999999999997</v>
      </c>
      <c r="D88" s="3" t="s">
        <v>2</v>
      </c>
      <c r="E88" s="46"/>
      <c r="F88" s="45">
        <f t="shared" si="2"/>
        <v>0</v>
      </c>
    </row>
    <row r="89" spans="1:6" ht="15.75" thickBot="1" x14ac:dyDescent="0.3">
      <c r="B89" s="78" t="s">
        <v>49</v>
      </c>
      <c r="C89" s="3">
        <v>4</v>
      </c>
      <c r="D89" s="3" t="s">
        <v>5</v>
      </c>
      <c r="E89" s="46"/>
      <c r="F89" s="45">
        <f t="shared" si="2"/>
        <v>0</v>
      </c>
    </row>
    <row r="90" spans="1:6" ht="30.75" thickBot="1" x14ac:dyDescent="0.3">
      <c r="A90" s="6" t="s">
        <v>9</v>
      </c>
      <c r="B90" s="79" t="s">
        <v>54</v>
      </c>
      <c r="C90" s="3">
        <v>25.6</v>
      </c>
      <c r="D90" s="3" t="s">
        <v>2</v>
      </c>
      <c r="E90" s="46"/>
      <c r="F90" s="45">
        <f t="shared" si="2"/>
        <v>0</v>
      </c>
    </row>
    <row r="91" spans="1:6" ht="15.75" thickBot="1" x14ac:dyDescent="0.3">
      <c r="B91" s="14" t="s">
        <v>46</v>
      </c>
      <c r="E91" s="15"/>
      <c r="F91" s="48">
        <f>SUM(F77:F90)</f>
        <v>0</v>
      </c>
    </row>
    <row r="92" spans="1:6" ht="16.5" thickBot="1" x14ac:dyDescent="0.3">
      <c r="A92" s="12" t="s">
        <v>27</v>
      </c>
      <c r="B92" s="14" t="s">
        <v>46</v>
      </c>
      <c r="E92" s="15"/>
      <c r="F92" s="15"/>
    </row>
    <row r="93" spans="1:6" ht="30.75" thickBot="1" x14ac:dyDescent="0.3">
      <c r="A93" s="13" t="s">
        <v>28</v>
      </c>
      <c r="B93" s="77" t="s">
        <v>50</v>
      </c>
      <c r="C93" s="3">
        <v>50</v>
      </c>
      <c r="D93" s="3" t="s">
        <v>2</v>
      </c>
      <c r="E93" s="49"/>
      <c r="F93" s="48">
        <f>SUM(C93*E93)</f>
        <v>0</v>
      </c>
    </row>
    <row r="94" spans="1:6" x14ac:dyDescent="0.25">
      <c r="E94" s="15"/>
      <c r="F94" s="15"/>
    </row>
    <row r="95" spans="1:6" ht="15.75" thickBot="1" x14ac:dyDescent="0.3">
      <c r="E95" s="15"/>
      <c r="F95" s="15"/>
    </row>
    <row r="96" spans="1:6" ht="15.75" thickBot="1" x14ac:dyDescent="0.3">
      <c r="A96" s="27"/>
      <c r="B96" s="10" t="s">
        <v>55</v>
      </c>
      <c r="C96" s="11"/>
      <c r="D96" s="11" t="s">
        <v>26</v>
      </c>
      <c r="E96" s="50"/>
      <c r="F96" s="51">
        <f>SUM(F93,F91,F74,F32,F16)</f>
        <v>0</v>
      </c>
    </row>
    <row r="97" spans="1:9" ht="15.75" thickBot="1" x14ac:dyDescent="0.3">
      <c r="E97" s="15"/>
      <c r="F97" s="15"/>
    </row>
    <row r="98" spans="1:9" ht="19.5" thickBot="1" x14ac:dyDescent="0.35">
      <c r="A98" s="25" t="s">
        <v>80</v>
      </c>
      <c r="B98" s="26"/>
      <c r="C98" s="26"/>
      <c r="D98" s="26"/>
      <c r="E98" s="52"/>
      <c r="F98" s="53"/>
    </row>
    <row r="99" spans="1:9" x14ac:dyDescent="0.25">
      <c r="A99" s="35"/>
      <c r="B99" s="29"/>
      <c r="C99" s="29"/>
      <c r="D99" s="29"/>
      <c r="E99" s="54"/>
      <c r="F99" s="55"/>
    </row>
    <row r="100" spans="1:9" x14ac:dyDescent="0.25">
      <c r="A100" s="83" t="s">
        <v>56</v>
      </c>
      <c r="B100" s="84"/>
      <c r="C100" s="29">
        <v>15</v>
      </c>
      <c r="D100" s="29" t="s">
        <v>32</v>
      </c>
      <c r="E100" s="54"/>
      <c r="F100" s="45">
        <f t="shared" ref="F100:F107" si="3">E100*C100</f>
        <v>0</v>
      </c>
    </row>
    <row r="101" spans="1:9" x14ac:dyDescent="0.25">
      <c r="A101" s="35" t="s">
        <v>57</v>
      </c>
      <c r="B101" s="80"/>
      <c r="C101" s="29">
        <v>30</v>
      </c>
      <c r="D101" s="29" t="s">
        <v>29</v>
      </c>
      <c r="E101" s="54"/>
      <c r="F101" s="45">
        <f t="shared" si="3"/>
        <v>0</v>
      </c>
    </row>
    <row r="102" spans="1:9" x14ac:dyDescent="0.25">
      <c r="A102" s="81" t="s">
        <v>58</v>
      </c>
      <c r="B102" s="82"/>
      <c r="C102" s="29">
        <v>5</v>
      </c>
      <c r="D102" s="29" t="s">
        <v>29</v>
      </c>
      <c r="E102" s="54"/>
      <c r="F102" s="45">
        <f t="shared" si="3"/>
        <v>0</v>
      </c>
    </row>
    <row r="103" spans="1:9" x14ac:dyDescent="0.25">
      <c r="A103" s="35" t="s">
        <v>59</v>
      </c>
      <c r="B103" s="80"/>
      <c r="C103" s="29">
        <v>5</v>
      </c>
      <c r="D103" s="29" t="s">
        <v>29</v>
      </c>
      <c r="E103" s="54"/>
      <c r="F103" s="45">
        <f t="shared" si="3"/>
        <v>0</v>
      </c>
    </row>
    <row r="104" spans="1:9" x14ac:dyDescent="0.25">
      <c r="A104" s="35" t="s">
        <v>60</v>
      </c>
      <c r="B104" s="80"/>
      <c r="C104" s="29">
        <v>3</v>
      </c>
      <c r="D104" s="29" t="s">
        <v>29</v>
      </c>
      <c r="E104" s="56"/>
      <c r="F104" s="45">
        <f t="shared" si="3"/>
        <v>0</v>
      </c>
    </row>
    <row r="105" spans="1:9" x14ac:dyDescent="0.25">
      <c r="A105" s="35" t="s">
        <v>61</v>
      </c>
      <c r="B105" s="80"/>
      <c r="C105" s="29">
        <v>10</v>
      </c>
      <c r="D105" s="29" t="s">
        <v>29</v>
      </c>
      <c r="E105" s="56"/>
      <c r="F105" s="45">
        <f t="shared" si="3"/>
        <v>0</v>
      </c>
    </row>
    <row r="106" spans="1:9" x14ac:dyDescent="0.25">
      <c r="A106" s="35" t="s">
        <v>62</v>
      </c>
      <c r="B106" s="80"/>
      <c r="C106" s="29">
        <v>10</v>
      </c>
      <c r="D106" s="29" t="s">
        <v>32</v>
      </c>
      <c r="E106" s="54"/>
      <c r="F106" s="45">
        <f t="shared" si="3"/>
        <v>0</v>
      </c>
    </row>
    <row r="107" spans="1:9" ht="15.75" thickBot="1" x14ac:dyDescent="0.3">
      <c r="A107" s="35" t="s">
        <v>63</v>
      </c>
      <c r="B107" s="80"/>
      <c r="C107" s="29">
        <v>32</v>
      </c>
      <c r="D107" s="29" t="s">
        <v>32</v>
      </c>
      <c r="E107" s="54"/>
      <c r="F107" s="45">
        <f t="shared" si="3"/>
        <v>0</v>
      </c>
    </row>
    <row r="108" spans="1:9" ht="15.75" thickBot="1" x14ac:dyDescent="0.3">
      <c r="A108" s="34" t="s">
        <v>64</v>
      </c>
      <c r="B108" s="26"/>
      <c r="C108" s="26"/>
      <c r="D108" s="26"/>
      <c r="E108" s="52"/>
      <c r="F108" s="57">
        <f>SUM(F100:F107)</f>
        <v>0</v>
      </c>
    </row>
    <row r="109" spans="1:9" ht="15.75" thickBot="1" x14ac:dyDescent="0.3">
      <c r="E109" s="15"/>
      <c r="F109" s="15"/>
    </row>
    <row r="110" spans="1:9" ht="19.5" thickBot="1" x14ac:dyDescent="0.35">
      <c r="A110" s="25" t="s">
        <v>81</v>
      </c>
      <c r="B110" s="26"/>
      <c r="C110" s="26"/>
      <c r="D110" s="26"/>
      <c r="E110" s="52"/>
      <c r="F110" s="53"/>
    </row>
    <row r="111" spans="1:9" x14ac:dyDescent="0.25">
      <c r="A111" s="35"/>
      <c r="B111" s="29"/>
      <c r="C111" s="29"/>
      <c r="D111" s="29"/>
      <c r="E111" s="54"/>
      <c r="F111" s="55"/>
    </row>
    <row r="112" spans="1:9" x14ac:dyDescent="0.25">
      <c r="A112" s="35" t="s">
        <v>65</v>
      </c>
      <c r="B112" s="29"/>
      <c r="C112" s="29">
        <v>2</v>
      </c>
      <c r="D112" s="29" t="s">
        <v>29</v>
      </c>
      <c r="E112" s="54"/>
      <c r="F112" s="45">
        <f t="shared" ref="F112:F117" si="4">E112*C112</f>
        <v>0</v>
      </c>
      <c r="H112" t="s">
        <v>34</v>
      </c>
      <c r="I112" s="37" t="s">
        <v>35</v>
      </c>
    </row>
    <row r="113" spans="1:9" x14ac:dyDescent="0.25">
      <c r="A113" s="35" t="s">
        <v>66</v>
      </c>
      <c r="B113" s="29"/>
      <c r="C113" s="29">
        <v>4</v>
      </c>
      <c r="D113" s="29" t="s">
        <v>29</v>
      </c>
      <c r="E113" s="54"/>
      <c r="F113" s="45">
        <f t="shared" si="4"/>
        <v>0</v>
      </c>
      <c r="H113" t="s">
        <v>34</v>
      </c>
      <c r="I113" t="s">
        <v>36</v>
      </c>
    </row>
    <row r="114" spans="1:9" x14ac:dyDescent="0.25">
      <c r="A114" s="35" t="s">
        <v>67</v>
      </c>
      <c r="B114" s="29"/>
      <c r="C114" s="29">
        <v>1</v>
      </c>
      <c r="D114" s="29" t="s">
        <v>29</v>
      </c>
      <c r="E114" s="54"/>
      <c r="F114" s="45">
        <f t="shared" si="4"/>
        <v>0</v>
      </c>
      <c r="H114" t="s">
        <v>34</v>
      </c>
      <c r="I114" t="s">
        <v>37</v>
      </c>
    </row>
    <row r="115" spans="1:9" x14ac:dyDescent="0.25">
      <c r="A115" s="35" t="s">
        <v>68</v>
      </c>
      <c r="B115" s="29"/>
      <c r="C115" s="29">
        <v>35</v>
      </c>
      <c r="D115" s="29" t="s">
        <v>29</v>
      </c>
      <c r="E115" s="56"/>
      <c r="F115" s="45">
        <f t="shared" si="4"/>
        <v>0</v>
      </c>
    </row>
    <row r="116" spans="1:9" x14ac:dyDescent="0.25">
      <c r="A116" s="35" t="s">
        <v>69</v>
      </c>
      <c r="B116" s="29"/>
      <c r="C116" s="29">
        <v>1</v>
      </c>
      <c r="D116" s="29" t="s">
        <v>31</v>
      </c>
      <c r="E116" s="56"/>
      <c r="F116" s="45">
        <f t="shared" si="4"/>
        <v>0</v>
      </c>
    </row>
    <row r="117" spans="1:9" ht="15.75" thickBot="1" x14ac:dyDescent="0.3">
      <c r="A117" s="35" t="s">
        <v>70</v>
      </c>
      <c r="B117" s="29"/>
      <c r="C117" s="29">
        <v>1</v>
      </c>
      <c r="D117" s="29" t="s">
        <v>31</v>
      </c>
      <c r="E117" s="56"/>
      <c r="F117" s="45">
        <f t="shared" si="4"/>
        <v>0</v>
      </c>
    </row>
    <row r="118" spans="1:9" ht="15.75" thickBot="1" x14ac:dyDescent="0.3">
      <c r="A118" s="34" t="s">
        <v>71</v>
      </c>
      <c r="B118" s="26"/>
      <c r="C118" s="26"/>
      <c r="D118" s="26"/>
      <c r="E118" s="52"/>
      <c r="F118" s="53">
        <f>SUM(F112:F117)</f>
        <v>0</v>
      </c>
    </row>
    <row r="119" spans="1:9" ht="15.75" thickBot="1" x14ac:dyDescent="0.3">
      <c r="E119" s="15"/>
      <c r="F119" s="15"/>
    </row>
    <row r="120" spans="1:9" ht="19.5" thickBot="1" x14ac:dyDescent="0.35">
      <c r="A120" s="25" t="s">
        <v>82</v>
      </c>
      <c r="B120" s="26"/>
      <c r="C120" s="26"/>
      <c r="D120" s="26"/>
      <c r="E120" s="52"/>
      <c r="F120" s="53"/>
    </row>
    <row r="121" spans="1:9" x14ac:dyDescent="0.25">
      <c r="A121" s="35"/>
      <c r="B121" s="29"/>
      <c r="C121" s="29"/>
      <c r="D121" s="29"/>
      <c r="E121" s="54"/>
      <c r="F121" s="55"/>
    </row>
    <row r="122" spans="1:9" x14ac:dyDescent="0.25">
      <c r="A122" s="35" t="s">
        <v>72</v>
      </c>
      <c r="B122" s="29"/>
      <c r="C122" s="29">
        <v>1</v>
      </c>
      <c r="D122" s="29" t="s">
        <v>31</v>
      </c>
      <c r="E122" s="54"/>
      <c r="F122" s="45">
        <f t="shared" ref="F122:F126" si="5">E122*C122</f>
        <v>0</v>
      </c>
    </row>
    <row r="123" spans="1:9" x14ac:dyDescent="0.25">
      <c r="A123" s="35" t="s">
        <v>73</v>
      </c>
      <c r="B123" s="29"/>
      <c r="C123" s="29">
        <v>1</v>
      </c>
      <c r="D123" s="29" t="s">
        <v>29</v>
      </c>
      <c r="E123" s="54"/>
      <c r="F123" s="45">
        <f t="shared" si="5"/>
        <v>0</v>
      </c>
    </row>
    <row r="124" spans="1:9" x14ac:dyDescent="0.25">
      <c r="A124" s="35" t="s">
        <v>74</v>
      </c>
      <c r="B124" s="29"/>
      <c r="C124" s="29">
        <v>1</v>
      </c>
      <c r="D124" s="29" t="s">
        <v>31</v>
      </c>
      <c r="E124" s="54"/>
      <c r="F124" s="45">
        <f t="shared" si="5"/>
        <v>0</v>
      </c>
    </row>
    <row r="125" spans="1:9" x14ac:dyDescent="0.25">
      <c r="A125" s="35" t="s">
        <v>75</v>
      </c>
      <c r="B125" s="29"/>
      <c r="C125" s="36">
        <v>1</v>
      </c>
      <c r="D125" s="36" t="s">
        <v>31</v>
      </c>
      <c r="E125" s="56"/>
      <c r="F125" s="45">
        <f t="shared" si="5"/>
        <v>0</v>
      </c>
    </row>
    <row r="126" spans="1:9" x14ac:dyDescent="0.25">
      <c r="A126" s="38" t="s">
        <v>76</v>
      </c>
      <c r="B126" s="29"/>
      <c r="C126" s="36">
        <v>1</v>
      </c>
      <c r="D126" s="36" t="s">
        <v>31</v>
      </c>
      <c r="E126" s="56"/>
      <c r="F126" s="45">
        <f t="shared" si="5"/>
        <v>0</v>
      </c>
    </row>
    <row r="127" spans="1:9" ht="15.75" thickBot="1" x14ac:dyDescent="0.3">
      <c r="A127" s="35"/>
      <c r="B127" s="29"/>
      <c r="C127" s="29"/>
      <c r="D127" s="29"/>
      <c r="E127" s="54"/>
      <c r="F127" s="55"/>
    </row>
    <row r="128" spans="1:9" ht="15.75" thickBot="1" x14ac:dyDescent="0.3">
      <c r="A128" s="34" t="s">
        <v>77</v>
      </c>
      <c r="B128" s="26"/>
      <c r="C128" s="26"/>
      <c r="D128" s="26"/>
      <c r="E128" s="52"/>
      <c r="F128" s="53">
        <f>SUM(F122:F127)</f>
        <v>0</v>
      </c>
    </row>
    <row r="129" spans="1:6" x14ac:dyDescent="0.25">
      <c r="E129" s="15"/>
      <c r="F129" s="15"/>
    </row>
    <row r="130" spans="1:6" ht="15.75" thickBot="1" x14ac:dyDescent="0.3">
      <c r="E130" s="15"/>
      <c r="F130" s="15"/>
    </row>
    <row r="131" spans="1:6" ht="18.75" x14ac:dyDescent="0.3">
      <c r="A131" s="72" t="s">
        <v>38</v>
      </c>
      <c r="B131" s="73"/>
      <c r="C131" s="73"/>
      <c r="D131" s="73"/>
      <c r="E131" s="74"/>
      <c r="F131" s="63">
        <f>SUM(F128,F118,F108,F96)</f>
        <v>0</v>
      </c>
    </row>
    <row r="132" spans="1:6" ht="18.75" x14ac:dyDescent="0.3">
      <c r="A132" s="66" t="s">
        <v>84</v>
      </c>
      <c r="B132" s="67"/>
      <c r="C132" s="67"/>
      <c r="D132" s="67"/>
      <c r="E132" s="68"/>
      <c r="F132" s="64">
        <f>F133-F131</f>
        <v>0</v>
      </c>
    </row>
    <row r="133" spans="1:6" ht="19.5" thickBot="1" x14ac:dyDescent="0.35">
      <c r="A133" s="69" t="s">
        <v>83</v>
      </c>
      <c r="B133" s="70"/>
      <c r="C133" s="70"/>
      <c r="D133" s="70"/>
      <c r="E133" s="71"/>
      <c r="F133" s="65">
        <f>F131*1.22</f>
        <v>0</v>
      </c>
    </row>
  </sheetData>
  <mergeCells count="5">
    <mergeCell ref="A132:E132"/>
    <mergeCell ref="A133:E133"/>
    <mergeCell ref="A131:E131"/>
    <mergeCell ref="A100:B100"/>
    <mergeCell ref="A102:B102"/>
  </mergeCells>
  <hyperlinks>
    <hyperlink ref="C7" r:id="rId1" xr:uid="{A73260E1-9FC7-4E4D-A94C-16417F1FCE87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jože vranešič</dc:creator>
  <cp:lastModifiedBy>Pavle Jenič</cp:lastModifiedBy>
  <cp:lastPrinted>2021-09-08T07:26:50Z</cp:lastPrinted>
  <dcterms:created xsi:type="dcterms:W3CDTF">2021-07-13T10:01:42Z</dcterms:created>
  <dcterms:modified xsi:type="dcterms:W3CDTF">2021-09-08T07:41:16Z</dcterms:modified>
</cp:coreProperties>
</file>