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90" yWindow="900" windowWidth="23415" windowHeight="8865" firstSheet="1" activeTab="1"/>
  </bookViews>
  <sheets>
    <sheet name="Vrtnarska_dela" sheetId="1" state="hidden" r:id="rId1"/>
    <sheet name="Predračun" sheetId="2" r:id="rId2"/>
  </sheets>
  <definedNames>
    <definedName name="_xlnm.Print_Area" localSheetId="1">Predračun!$A$1:$H$223</definedName>
  </definedNames>
  <calcPr calcId="145621"/>
</workbook>
</file>

<file path=xl/calcChain.xml><?xml version="1.0" encoding="utf-8"?>
<calcChain xmlns="http://schemas.openxmlformats.org/spreadsheetml/2006/main">
  <c r="H205" i="2" l="1"/>
  <c r="H203" i="2"/>
  <c r="H165" i="2"/>
  <c r="H146" i="2"/>
  <c r="H127" i="2"/>
  <c r="H108" i="2"/>
  <c r="H89" i="2"/>
  <c r="H70" i="2"/>
  <c r="H49" i="2"/>
  <c r="H32" i="2"/>
  <c r="H13" i="2"/>
  <c r="F185" i="2"/>
  <c r="H185" i="2" s="1"/>
  <c r="F209" i="2"/>
  <c r="H209" i="2" s="1"/>
  <c r="F207" i="2"/>
  <c r="H207" i="2" s="1"/>
  <c r="F201" i="2"/>
  <c r="H201" i="2" s="1"/>
  <c r="F199" i="2"/>
  <c r="H199" i="2" s="1"/>
  <c r="F189" i="2"/>
  <c r="H189" i="2" s="1"/>
  <c r="F187" i="2"/>
  <c r="H187" i="2" s="1"/>
  <c r="F183" i="2"/>
  <c r="H183" i="2" s="1"/>
  <c r="F181" i="2"/>
  <c r="H181" i="2" s="1"/>
  <c r="F179" i="2"/>
  <c r="H179" i="2" s="1"/>
  <c r="H191" i="2" l="1"/>
  <c r="H192" i="2" s="1"/>
  <c r="H193" i="2" s="1"/>
  <c r="H211" i="2"/>
  <c r="F169" i="2"/>
  <c r="H169" i="2" s="1"/>
  <c r="F167" i="2"/>
  <c r="H167" i="2" s="1"/>
  <c r="F163" i="2"/>
  <c r="H163" i="2" s="1"/>
  <c r="F161" i="2"/>
  <c r="H161" i="2" s="1"/>
  <c r="F159" i="2"/>
  <c r="H159" i="2" s="1"/>
  <c r="F150" i="2"/>
  <c r="H150" i="2" s="1"/>
  <c r="F148" i="2"/>
  <c r="H148" i="2" s="1"/>
  <c r="F144" i="2"/>
  <c r="H144" i="2" s="1"/>
  <c r="F142" i="2"/>
  <c r="H142" i="2" s="1"/>
  <c r="F140" i="2"/>
  <c r="H140" i="2" s="1"/>
  <c r="F131" i="2"/>
  <c r="H131" i="2" s="1"/>
  <c r="F129" i="2"/>
  <c r="H129" i="2" s="1"/>
  <c r="F125" i="2"/>
  <c r="H125" i="2" s="1"/>
  <c r="F123" i="2"/>
  <c r="H123" i="2" s="1"/>
  <c r="F121" i="2"/>
  <c r="H121" i="2" s="1"/>
  <c r="F112" i="2"/>
  <c r="H112" i="2" s="1"/>
  <c r="F110" i="2"/>
  <c r="H110" i="2" s="1"/>
  <c r="F106" i="2"/>
  <c r="H106" i="2" s="1"/>
  <c r="F104" i="2"/>
  <c r="H104" i="2" s="1"/>
  <c r="F102" i="2"/>
  <c r="H102" i="2" s="1"/>
  <c r="F93" i="2"/>
  <c r="H93" i="2" s="1"/>
  <c r="F91" i="2"/>
  <c r="H91" i="2" s="1"/>
  <c r="F87" i="2"/>
  <c r="H87" i="2" s="1"/>
  <c r="F85" i="2"/>
  <c r="H85" i="2" s="1"/>
  <c r="F83" i="2"/>
  <c r="H83" i="2" s="1"/>
  <c r="F74" i="2"/>
  <c r="H74" i="2" s="1"/>
  <c r="F72" i="2"/>
  <c r="H72" i="2" s="1"/>
  <c r="F68" i="2"/>
  <c r="H68" i="2" s="1"/>
  <c r="F66" i="2"/>
  <c r="H66" i="2" s="1"/>
  <c r="F64" i="2"/>
  <c r="H64" i="2" s="1"/>
  <c r="F55" i="2"/>
  <c r="H55" i="2" s="1"/>
  <c r="F53" i="2"/>
  <c r="H53" i="2" s="1"/>
  <c r="H51" i="2"/>
  <c r="F47" i="2"/>
  <c r="H47" i="2" s="1"/>
  <c r="F45" i="2"/>
  <c r="H45" i="2" s="1"/>
  <c r="F36" i="2"/>
  <c r="H36" i="2" s="1"/>
  <c r="F34" i="2"/>
  <c r="H34" i="2" s="1"/>
  <c r="F30" i="2"/>
  <c r="H30" i="2" s="1"/>
  <c r="F28" i="2"/>
  <c r="H28" i="2" s="1"/>
  <c r="F26" i="2"/>
  <c r="H26" i="2" s="1"/>
  <c r="F17" i="2"/>
  <c r="H17" i="2" s="1"/>
  <c r="F15" i="2"/>
  <c r="H15" i="2" s="1"/>
  <c r="F9" i="2"/>
  <c r="H9" i="2" s="1"/>
  <c r="F7" i="2"/>
  <c r="H7" i="2" s="1"/>
  <c r="F11" i="2"/>
  <c r="H11" i="2" s="1"/>
  <c r="H212" i="2" l="1"/>
  <c r="H213" i="2" s="1"/>
  <c r="H19" i="2"/>
  <c r="H57" i="2"/>
  <c r="H76" i="2"/>
  <c r="H38" i="2"/>
  <c r="H171" i="2"/>
  <c r="H152" i="2"/>
  <c r="H133" i="2"/>
  <c r="H114" i="2"/>
  <c r="H95" i="2"/>
  <c r="H221" i="2" l="1"/>
  <c r="H222" i="2" s="1"/>
  <c r="H223" i="2" s="1"/>
  <c r="H39" i="2"/>
  <c r="H40" i="2" s="1"/>
  <c r="H20" i="2"/>
  <c r="H21" i="2" s="1"/>
  <c r="H172" i="2"/>
  <c r="H173" i="2" s="1"/>
  <c r="H153" i="2"/>
  <c r="H154" i="2" s="1"/>
  <c r="H134" i="2"/>
  <c r="H135" i="2" s="1"/>
  <c r="H115" i="2"/>
  <c r="H116" i="2" s="1"/>
  <c r="H96" i="2"/>
  <c r="H97" i="2" s="1"/>
  <c r="H77" i="2"/>
  <c r="H78" i="2" s="1"/>
  <c r="H58" i="2"/>
  <c r="H59" i="2" s="1"/>
</calcChain>
</file>

<file path=xl/sharedStrings.xml><?xml version="1.0" encoding="utf-8"?>
<sst xmlns="http://schemas.openxmlformats.org/spreadsheetml/2006/main" count="186" uniqueCount="44">
  <si>
    <t xml:space="preserve">Predračun urejanja OTROŠKIH IN ŠPORTNIH igrišč </t>
  </si>
  <si>
    <t>Dela</t>
  </si>
  <si>
    <t>Količina</t>
  </si>
  <si>
    <t>Frekvenca</t>
  </si>
  <si>
    <t>Frekvenca x količina</t>
  </si>
  <si>
    <t>Cena/enoto</t>
  </si>
  <si>
    <t>kos</t>
  </si>
  <si>
    <t>Obrezovanje drevja z avtodvigalom z vsemi odvozi in pospravilom, drevo višine od 5 do 12 m</t>
  </si>
  <si>
    <t xml:space="preserve">Skupaj: </t>
  </si>
  <si>
    <t>DDV:</t>
  </si>
  <si>
    <t>Enota mera</t>
  </si>
  <si>
    <t>Skupaj EUR</t>
  </si>
  <si>
    <t>KS KANDIJA GRM</t>
  </si>
  <si>
    <t xml:space="preserve">Skupaj KS Kandija GRM: </t>
  </si>
  <si>
    <t>KS Majde Šilc</t>
  </si>
  <si>
    <t>Skupaj vse KS</t>
  </si>
  <si>
    <t xml:space="preserve">Skupaj KS Majde Šilc: </t>
  </si>
  <si>
    <t>KS DRSKA</t>
  </si>
  <si>
    <t xml:space="preserve">Skupaj KS Drska: </t>
  </si>
  <si>
    <t>KS CENTER</t>
  </si>
  <si>
    <t xml:space="preserve">Skupaj KS Center: </t>
  </si>
  <si>
    <t>KS MESTNE NJIVE</t>
  </si>
  <si>
    <t xml:space="preserve">Skupaj KS Mestne njive: </t>
  </si>
  <si>
    <t>KS LOČNA MAČKOVEC</t>
  </si>
  <si>
    <t xml:space="preserve">Skupaj KS Ločna Mačkovec: </t>
  </si>
  <si>
    <t>KS ŠMIHEL</t>
  </si>
  <si>
    <t xml:space="preserve">Skupaj KS Šmihel: </t>
  </si>
  <si>
    <t>KS BRŠLJIN</t>
  </si>
  <si>
    <t xml:space="preserve">Skupaj KS Bršljin: </t>
  </si>
  <si>
    <t>KS PREČNA</t>
  </si>
  <si>
    <t xml:space="preserve">Skupaj KS Prečna: </t>
  </si>
  <si>
    <t>Okopavanje atletske steze na otroškem igrišču na Cesarjevi ulici</t>
  </si>
  <si>
    <t>Strojno - ročna košnja,  spihovanje trave po koncu košnje z utrjenih parkovnih površin (spihovanje trave pomeni, da se odstrani vsa pokošena trava iz utrjenih površin)</t>
  </si>
  <si>
    <t>Pobiranje smeti (2x tedensko) po površinah, praznenje košev in odvoz odpadkov na deponijo</t>
  </si>
  <si>
    <t>Grabljenje listja (izvaja se v mesecih septembru, oktobru in novembru)</t>
  </si>
  <si>
    <t xml:space="preserve">Pometanje utrjenega terena - 2 x tedensko (pometa se površine igrišč in okolice igrišč, na katerih se ne izvaja košnja) 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</si>
  <si>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</si>
  <si>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t>KS MALI SLTANIK</t>
  </si>
  <si>
    <t xml:space="preserve">Skupaj KS Mali Slatnik: </t>
  </si>
  <si>
    <t>Okopavanje atletske steze (m2)</t>
  </si>
  <si>
    <t>KS GOTNA VAS</t>
  </si>
  <si>
    <t xml:space="preserve">Skupaj KS Gotna vas: </t>
  </si>
  <si>
    <t>Okopavanje atletske steze</t>
  </si>
  <si>
    <t xml:space="preserve">Okopavanje atletske steze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</si>
</sst>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#,##0.00&quot;   &quot;;&quot;-&quot;#,##0.00&quot;   &quot;;&quot; -&quot;00&quot;   &quot;;&quot; &quot;@&quot; &quot;"/>
  </numFmts>
  <fonts count="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4" fontId="3" fillId="2" borderId="0" xfId="0" applyNumberFormat="1" applyFont="1" applyFill="1"/>
    <xf numFmtId="4" fontId="2" fillId="2" borderId="0" xfId="0" applyNumberFormat="1" applyFont="1" applyFill="1"/>
    <xf numFmtId="0" fontId="3" fillId="0" borderId="0" xfId="0" applyFont="1"/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Border="1"/>
    <xf numFmtId="0" fontId="0" fillId="0" borderId="0" xfId="0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/>
    <xf numFmtId="4" fontId="3" fillId="0" borderId="2" xfId="0" applyNumberFormat="1" applyFont="1" applyBorder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/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4" fontId="3" fillId="0" borderId="4" xfId="0" applyNumberFormat="1" applyFont="1" applyBorder="1"/>
    <xf numFmtId="0" fontId="3" fillId="0" borderId="5" xfId="0" applyFont="1" applyBorder="1" applyAlignment="1">
      <alignment horizontal="center" vertical="top"/>
    </xf>
    <xf numFmtId="0" fontId="3" fillId="0" borderId="5" xfId="0" applyFont="1" applyBorder="1"/>
    <xf numFmtId="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4" fontId="3" fillId="0" borderId="3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Border="1"/>
    <xf numFmtId="0" fontId="3" fillId="0" borderId="5" xfId="0" applyFont="1" applyBorder="1" applyAlignment="1">
      <alignment horizontal="right"/>
    </xf>
    <xf numFmtId="0" fontId="0" fillId="0" borderId="5" xfId="0" applyBorder="1"/>
    <xf numFmtId="0" fontId="3" fillId="0" borderId="6" xfId="0" applyFont="1" applyBorder="1" applyAlignment="1">
      <alignment horizontal="center" vertical="top"/>
    </xf>
    <xf numFmtId="0" fontId="3" fillId="0" borderId="6" xfId="0" applyFont="1" applyBorder="1"/>
    <xf numFmtId="4" fontId="3" fillId="0" borderId="6" xfId="0" applyNumberFormat="1" applyFont="1" applyBorder="1"/>
    <xf numFmtId="0" fontId="3" fillId="0" borderId="7" xfId="0" applyFont="1" applyBorder="1" applyAlignment="1">
      <alignment horizontal="center" vertical="top"/>
    </xf>
    <xf numFmtId="0" fontId="3" fillId="0" borderId="7" xfId="0" applyFont="1" applyBorder="1"/>
    <xf numFmtId="4" fontId="3" fillId="0" borderId="7" xfId="0" applyNumberFormat="1" applyFont="1" applyBorder="1"/>
    <xf numFmtId="0" fontId="3" fillId="0" borderId="8" xfId="0" applyFont="1" applyBorder="1" applyAlignment="1">
      <alignment horizontal="center" vertical="top"/>
    </xf>
    <xf numFmtId="0" fontId="3" fillId="0" borderId="8" xfId="0" applyFont="1" applyBorder="1"/>
    <xf numFmtId="4" fontId="3" fillId="0" borderId="8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2" fillId="0" borderId="1" xfId="0" applyNumberFormat="1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left"/>
    </xf>
    <xf numFmtId="3" fontId="3" fillId="0" borderId="6" xfId="0" applyNumberFormat="1" applyFont="1" applyBorder="1"/>
    <xf numFmtId="3" fontId="3" fillId="0" borderId="6" xfId="0" applyNumberFormat="1" applyFont="1" applyBorder="1" applyAlignment="1">
      <alignment horizontal="left"/>
    </xf>
    <xf numFmtId="3" fontId="3" fillId="0" borderId="3" xfId="0" applyNumberFormat="1" applyFont="1" applyBorder="1"/>
    <xf numFmtId="3" fontId="2" fillId="0" borderId="3" xfId="0" applyNumberFormat="1" applyFont="1" applyBorder="1" applyAlignment="1">
      <alignment horizontal="lef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0" borderId="7" xfId="0" applyNumberFormat="1" applyFont="1" applyBorder="1"/>
    <xf numFmtId="3" fontId="2" fillId="0" borderId="7" xfId="0" applyNumberFormat="1" applyFont="1" applyBorder="1" applyAlignment="1">
      <alignment horizontal="left"/>
    </xf>
    <xf numFmtId="3" fontId="3" fillId="0" borderId="5" xfId="0" applyNumberFormat="1" applyFont="1" applyBorder="1"/>
    <xf numFmtId="3" fontId="2" fillId="0" borderId="5" xfId="0" applyNumberFormat="1" applyFont="1" applyBorder="1" applyAlignment="1">
      <alignment horizontal="left"/>
    </xf>
    <xf numFmtId="3" fontId="3" fillId="0" borderId="4" xfId="0" applyNumberFormat="1" applyFont="1" applyBorder="1"/>
    <xf numFmtId="3" fontId="2" fillId="0" borderId="4" xfId="0" applyNumberFormat="1" applyFont="1" applyBorder="1" applyAlignment="1">
      <alignment horizontal="left"/>
    </xf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2" fillId="0" borderId="2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3" fontId="3" fillId="0" borderId="8" xfId="0" applyNumberFormat="1" applyFont="1" applyBorder="1"/>
    <xf numFmtId="3" fontId="2" fillId="0" borderId="8" xfId="0" applyNumberFormat="1" applyFont="1" applyBorder="1" applyAlignment="1">
      <alignment horizontal="left"/>
    </xf>
    <xf numFmtId="4" fontId="2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0" fontId="0" fillId="0" borderId="0" xfId="0"/>
    <xf numFmtId="3" fontId="2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/>
  </cellXfs>
  <cellStyles count="2">
    <cellStyle name="Navadno" xfId="0" builtinId="0" customBuiltin="1"/>
    <cellStyle name="Vejica" xfId="1" builtinId="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/>
  </sheetViews>
  <sheetFormatPr defaultRowHeight="12.75" x14ac:dyDescent="0.2"/>
  <cols>
    <col min="1" max="1" width="9.140625" style="7" customWidth="1"/>
    <col min="2" max="2" width="16.5703125" style="7" customWidth="1"/>
    <col min="3" max="3" width="9.140625" style="7" customWidth="1"/>
    <col min="4" max="16384" width="9.140625" style="7"/>
  </cols>
  <sheetData>
    <row r="1" spans="1:5" customFormat="1" ht="15" x14ac:dyDescent="0.25">
      <c r="A1" s="1"/>
      <c r="B1" s="2"/>
      <c r="C1" s="2"/>
      <c r="D1" s="2"/>
      <c r="E1" s="2"/>
    </row>
    <row r="2" spans="1:5" customFormat="1" ht="15" x14ac:dyDescent="0.25">
      <c r="A2" s="2"/>
      <c r="B2" s="2"/>
      <c r="C2" s="2"/>
      <c r="D2" s="2"/>
      <c r="E2" s="2"/>
    </row>
    <row r="3" spans="1:5" customFormat="1" ht="15" x14ac:dyDescent="0.25">
      <c r="A3" s="1"/>
      <c r="B3" s="2"/>
      <c r="C3" s="2"/>
      <c r="D3" s="2"/>
      <c r="E3" s="2"/>
    </row>
    <row r="4" spans="1:5" customFormat="1" ht="15" x14ac:dyDescent="0.25">
      <c r="A4" s="1"/>
      <c r="B4" s="2"/>
      <c r="C4" s="2"/>
      <c r="D4" s="3"/>
      <c r="E4" s="2"/>
    </row>
    <row r="5" spans="1:5" customFormat="1" ht="15" x14ac:dyDescent="0.25">
      <c r="A5" s="4"/>
      <c r="B5" s="2"/>
      <c r="C5" s="2"/>
      <c r="D5" s="2"/>
      <c r="E5" s="2"/>
    </row>
    <row r="6" spans="1:5" customFormat="1" ht="15" x14ac:dyDescent="0.25">
      <c r="A6" s="2"/>
      <c r="B6" s="2"/>
      <c r="C6" s="2"/>
      <c r="D6" s="2"/>
      <c r="E6" s="5"/>
    </row>
    <row r="7" spans="1:5" customFormat="1" ht="15" x14ac:dyDescent="0.25">
      <c r="A7" s="2"/>
      <c r="B7" s="2"/>
      <c r="C7" s="2"/>
      <c r="D7" s="2"/>
      <c r="E7" s="5"/>
    </row>
    <row r="8" spans="1:5" customFormat="1" ht="15" x14ac:dyDescent="0.25">
      <c r="A8" s="2"/>
      <c r="B8" s="2"/>
      <c r="C8" s="2"/>
      <c r="D8" s="2"/>
      <c r="E8" s="5"/>
    </row>
    <row r="9" spans="1:5" customFormat="1" ht="15" x14ac:dyDescent="0.25">
      <c r="A9" s="113"/>
      <c r="B9" s="113"/>
      <c r="C9" s="2"/>
      <c r="D9" s="2"/>
      <c r="E9" s="5"/>
    </row>
    <row r="10" spans="1:5" customFormat="1" ht="15" x14ac:dyDescent="0.25">
      <c r="A10" s="2"/>
      <c r="B10" s="2"/>
      <c r="C10" s="2"/>
      <c r="D10" s="2"/>
      <c r="E10" s="5"/>
    </row>
    <row r="11" spans="1:5" customFormat="1" ht="15" x14ac:dyDescent="0.25">
      <c r="A11" s="113"/>
      <c r="B11" s="113"/>
      <c r="C11" s="2"/>
      <c r="D11" s="2"/>
      <c r="E11" s="5"/>
    </row>
    <row r="12" spans="1:5" customFormat="1" ht="15" x14ac:dyDescent="0.25">
      <c r="A12" s="2"/>
      <c r="B12" s="2"/>
      <c r="C12" s="2"/>
      <c r="D12" s="2"/>
      <c r="E12" s="5"/>
    </row>
    <row r="13" spans="1:5" customFormat="1" ht="15" x14ac:dyDescent="0.25">
      <c r="A13" s="113"/>
      <c r="B13" s="113"/>
      <c r="C13" s="2"/>
      <c r="D13" s="2"/>
      <c r="E13" s="5"/>
    </row>
    <row r="14" spans="1:5" customFormat="1" ht="15" x14ac:dyDescent="0.25">
      <c r="A14" s="1"/>
      <c r="B14" s="2"/>
      <c r="C14" s="2"/>
      <c r="D14" s="2"/>
      <c r="E14" s="5"/>
    </row>
    <row r="15" spans="1:5" customFormat="1" ht="15" x14ac:dyDescent="0.25">
      <c r="A15" s="2"/>
      <c r="B15" s="2"/>
      <c r="C15" s="2"/>
      <c r="D15" s="2"/>
      <c r="E15" s="5"/>
    </row>
    <row r="16" spans="1:5" customFormat="1" ht="15" x14ac:dyDescent="0.25">
      <c r="A16" s="2"/>
      <c r="B16" s="2"/>
      <c r="C16" s="2"/>
      <c r="D16" s="2"/>
      <c r="E16" s="5"/>
    </row>
    <row r="17" spans="1:5" customFormat="1" ht="15" x14ac:dyDescent="0.25">
      <c r="A17" s="113"/>
      <c r="B17" s="113"/>
      <c r="C17" s="2"/>
      <c r="D17" s="2"/>
      <c r="E17" s="5"/>
    </row>
    <row r="18" spans="1:5" customFormat="1" ht="15" x14ac:dyDescent="0.25">
      <c r="A18" s="2"/>
      <c r="B18" s="2"/>
      <c r="C18" s="2"/>
      <c r="D18" s="2"/>
      <c r="E18" s="5"/>
    </row>
    <row r="19" spans="1:5" customFormat="1" ht="15" x14ac:dyDescent="0.25">
      <c r="A19" s="2"/>
      <c r="B19" s="2"/>
      <c r="C19" s="2"/>
      <c r="D19" s="2"/>
      <c r="E19" s="5"/>
    </row>
    <row r="20" spans="1:5" customFormat="1" ht="15" x14ac:dyDescent="0.25">
      <c r="A20" s="2"/>
      <c r="B20" s="2"/>
      <c r="C20" s="2"/>
      <c r="D20" s="2"/>
      <c r="E20" s="5"/>
    </row>
    <row r="21" spans="1:5" customFormat="1" ht="15" x14ac:dyDescent="0.25">
      <c r="A21" s="2"/>
      <c r="B21" s="2"/>
      <c r="C21" s="2"/>
      <c r="D21" s="2"/>
      <c r="E21" s="5"/>
    </row>
    <row r="22" spans="1:5" customFormat="1" ht="15" x14ac:dyDescent="0.25">
      <c r="A22" s="2"/>
      <c r="B22" s="2"/>
      <c r="C22" s="2"/>
      <c r="D22" s="2"/>
      <c r="E22" s="5"/>
    </row>
    <row r="23" spans="1:5" customFormat="1" ht="15" x14ac:dyDescent="0.25">
      <c r="A23" s="113"/>
      <c r="B23" s="113"/>
      <c r="C23" s="2"/>
      <c r="D23" s="2"/>
      <c r="E23" s="5"/>
    </row>
    <row r="24" spans="1:5" customFormat="1" ht="15" x14ac:dyDescent="0.25">
      <c r="A24" s="1"/>
      <c r="B24" s="2"/>
      <c r="C24" s="2"/>
      <c r="D24" s="2"/>
      <c r="E24" s="5"/>
    </row>
    <row r="25" spans="1:5" customFormat="1" ht="15" x14ac:dyDescent="0.25">
      <c r="A25" s="4"/>
      <c r="B25" s="2"/>
      <c r="C25" s="2"/>
      <c r="D25" s="2"/>
      <c r="E25" s="5"/>
    </row>
    <row r="26" spans="1:5" customFormat="1" ht="15" x14ac:dyDescent="0.25">
      <c r="A26" s="113"/>
      <c r="B26" s="113"/>
      <c r="C26" s="2"/>
      <c r="D26" s="2"/>
      <c r="E26" s="5"/>
    </row>
    <row r="27" spans="1:5" customFormat="1" ht="15" x14ac:dyDescent="0.25">
      <c r="A27" s="2"/>
      <c r="B27" s="2"/>
      <c r="C27" s="2"/>
      <c r="D27" s="2"/>
      <c r="E27" s="5"/>
    </row>
    <row r="28" spans="1:5" customFormat="1" ht="15" x14ac:dyDescent="0.25">
      <c r="A28" s="2"/>
      <c r="B28" s="2"/>
      <c r="C28" s="2"/>
      <c r="D28" s="2"/>
      <c r="E28" s="5"/>
    </row>
    <row r="29" spans="1:5" customFormat="1" ht="15" x14ac:dyDescent="0.25">
      <c r="A29" s="2"/>
      <c r="B29" s="2"/>
      <c r="C29" s="2"/>
      <c r="D29" s="2"/>
      <c r="E29" s="5"/>
    </row>
    <row r="30" spans="1:5" customFormat="1" ht="15" x14ac:dyDescent="0.25">
      <c r="A30" s="113"/>
      <c r="B30" s="113"/>
      <c r="C30" s="2"/>
      <c r="D30" s="2"/>
      <c r="E30" s="5"/>
    </row>
    <row r="31" spans="1:5" customFormat="1" ht="15" x14ac:dyDescent="0.25">
      <c r="A31" s="2"/>
      <c r="B31" s="2"/>
      <c r="C31" s="2"/>
      <c r="D31" s="2"/>
      <c r="E31" s="5"/>
    </row>
    <row r="32" spans="1:5" customFormat="1" ht="15" x14ac:dyDescent="0.25">
      <c r="A32" s="2"/>
      <c r="B32" s="2"/>
      <c r="C32" s="2"/>
      <c r="D32" s="2"/>
      <c r="E32" s="5"/>
    </row>
    <row r="33" spans="1:5" customFormat="1" ht="15" x14ac:dyDescent="0.25">
      <c r="A33" s="113"/>
      <c r="B33" s="113"/>
      <c r="C33" s="2"/>
      <c r="D33" s="2"/>
      <c r="E33" s="5"/>
    </row>
    <row r="34" spans="1:5" customFormat="1" ht="15" x14ac:dyDescent="0.25">
      <c r="A34" s="4"/>
      <c r="B34" s="2"/>
      <c r="C34" s="2"/>
      <c r="D34" s="2"/>
      <c r="E34" s="5"/>
    </row>
    <row r="35" spans="1:5" customFormat="1" ht="15" x14ac:dyDescent="0.25">
      <c r="A35" s="2"/>
      <c r="B35" s="2"/>
      <c r="C35" s="2"/>
      <c r="D35" s="2"/>
      <c r="E35" s="5"/>
    </row>
    <row r="36" spans="1:5" customFormat="1" ht="15" x14ac:dyDescent="0.25">
      <c r="A36" s="2"/>
      <c r="B36" s="2"/>
      <c r="C36" s="2"/>
      <c r="D36" s="2"/>
      <c r="E36" s="5"/>
    </row>
    <row r="37" spans="1:5" customFormat="1" ht="15" x14ac:dyDescent="0.25">
      <c r="A37" s="113"/>
      <c r="B37" s="113"/>
      <c r="C37" s="2"/>
      <c r="D37" s="2"/>
      <c r="E37" s="5"/>
    </row>
    <row r="38" spans="1:5" customFormat="1" ht="15" x14ac:dyDescent="0.25">
      <c r="A38" s="2"/>
      <c r="B38" s="2"/>
      <c r="C38" s="2"/>
      <c r="D38" s="2"/>
      <c r="E38" s="5"/>
    </row>
    <row r="39" spans="1:5" customFormat="1" ht="15" x14ac:dyDescent="0.25">
      <c r="A39" s="2"/>
      <c r="B39" s="2"/>
      <c r="C39" s="2"/>
      <c r="D39" s="2"/>
      <c r="E39" s="5"/>
    </row>
    <row r="40" spans="1:5" customFormat="1" ht="15" x14ac:dyDescent="0.25">
      <c r="A40" s="113"/>
      <c r="B40" s="113"/>
      <c r="C40" s="2"/>
      <c r="D40" s="2"/>
      <c r="E40" s="5"/>
    </row>
    <row r="41" spans="1:5" customFormat="1" ht="15" x14ac:dyDescent="0.25">
      <c r="A41" s="2"/>
      <c r="B41" s="2"/>
      <c r="C41" s="2"/>
      <c r="D41" s="2"/>
      <c r="E41" s="5"/>
    </row>
    <row r="42" spans="1:5" customFormat="1" ht="15" x14ac:dyDescent="0.25">
      <c r="A42" s="113"/>
      <c r="B42" s="113"/>
      <c r="C42" s="2"/>
      <c r="D42" s="2"/>
      <c r="E42" s="5"/>
    </row>
    <row r="43" spans="1:5" customFormat="1" ht="15" x14ac:dyDescent="0.25">
      <c r="A43" s="113"/>
      <c r="B43" s="113"/>
      <c r="C43" s="2"/>
      <c r="D43" s="2"/>
      <c r="E43" s="5"/>
    </row>
    <row r="44" spans="1:5" customFormat="1" ht="15" x14ac:dyDescent="0.25">
      <c r="A44" s="1"/>
      <c r="B44" s="2"/>
      <c r="C44" s="2"/>
      <c r="D44" s="2"/>
      <c r="E44" s="5"/>
    </row>
    <row r="45" spans="1:5" customFormat="1" ht="15" x14ac:dyDescent="0.25">
      <c r="A45" s="113"/>
      <c r="B45" s="113"/>
      <c r="C45" s="2"/>
      <c r="D45" s="2"/>
      <c r="E45" s="5"/>
    </row>
    <row r="46" spans="1:5" customFormat="1" ht="15" x14ac:dyDescent="0.25">
      <c r="A46" s="2"/>
      <c r="B46" s="2"/>
      <c r="C46" s="2"/>
      <c r="D46" s="2"/>
      <c r="E46" s="5"/>
    </row>
    <row r="47" spans="1:5" customFormat="1" ht="15" x14ac:dyDescent="0.25">
      <c r="A47" s="2"/>
      <c r="B47" s="2"/>
      <c r="C47" s="2"/>
      <c r="D47" s="2"/>
      <c r="E47" s="5"/>
    </row>
    <row r="48" spans="1:5" customFormat="1" ht="15" x14ac:dyDescent="0.25">
      <c r="A48" s="113"/>
      <c r="B48" s="113"/>
      <c r="C48" s="2"/>
      <c r="D48" s="2"/>
      <c r="E48" s="5"/>
    </row>
    <row r="49" spans="1:5" customFormat="1" ht="15" x14ac:dyDescent="0.25">
      <c r="A49" s="2"/>
      <c r="B49" s="2"/>
      <c r="C49" s="2"/>
      <c r="D49" s="2"/>
      <c r="E49" s="5"/>
    </row>
    <row r="50" spans="1:5" customFormat="1" ht="15" x14ac:dyDescent="0.25">
      <c r="A50" s="2"/>
      <c r="B50" s="2"/>
      <c r="C50" s="2"/>
      <c r="D50" s="2"/>
      <c r="E50" s="5"/>
    </row>
    <row r="51" spans="1:5" customFormat="1" ht="15" x14ac:dyDescent="0.25">
      <c r="A51" s="1"/>
      <c r="B51" s="2"/>
      <c r="C51" s="2"/>
      <c r="D51" s="2"/>
      <c r="E51" s="6"/>
    </row>
    <row r="52" spans="1:5" customFormat="1" ht="15" x14ac:dyDescent="0.25">
      <c r="A52" s="2"/>
      <c r="B52" s="2"/>
      <c r="C52" s="2"/>
      <c r="D52" s="2"/>
      <c r="E52" s="6"/>
    </row>
    <row r="53" spans="1:5" customFormat="1" ht="15" x14ac:dyDescent="0.25">
      <c r="A53" s="2"/>
      <c r="B53" s="2"/>
      <c r="C53" s="2"/>
      <c r="D53" s="2"/>
      <c r="E53" s="6"/>
    </row>
    <row r="54" spans="1:5" customFormat="1" ht="15" x14ac:dyDescent="0.25">
      <c r="A54" s="2"/>
      <c r="B54" s="2"/>
      <c r="C54" s="2"/>
      <c r="D54" s="2"/>
      <c r="E54" s="6"/>
    </row>
    <row r="55" spans="1:5" customFormat="1" ht="15" x14ac:dyDescent="0.25">
      <c r="A55" s="2"/>
      <c r="B55" s="2"/>
      <c r="C55" s="2"/>
      <c r="D55" s="2"/>
      <c r="E55" s="2"/>
    </row>
    <row r="56" spans="1:5" customFormat="1" ht="15" x14ac:dyDescent="0.25">
      <c r="A56" s="2"/>
      <c r="B56" s="2"/>
      <c r="C56" s="2"/>
      <c r="D56" s="2"/>
      <c r="E56" s="2"/>
    </row>
    <row r="57" spans="1:5" customFormat="1" ht="15" x14ac:dyDescent="0.25">
      <c r="A57" s="7"/>
      <c r="B57" s="7"/>
      <c r="C57" s="7"/>
      <c r="D57" s="7"/>
      <c r="E57" s="7"/>
    </row>
  </sheetData>
  <mergeCells count="14">
    <mergeCell ref="A45:B45"/>
    <mergeCell ref="A48:B48"/>
    <mergeCell ref="A30:B30"/>
    <mergeCell ref="A33:B33"/>
    <mergeCell ref="A37:B37"/>
    <mergeCell ref="A40:B40"/>
    <mergeCell ref="A42:B42"/>
    <mergeCell ref="A43:B43"/>
    <mergeCell ref="A26:B26"/>
    <mergeCell ref="A9:B9"/>
    <mergeCell ref="A11:B11"/>
    <mergeCell ref="A13:B13"/>
    <mergeCell ref="A17:B17"/>
    <mergeCell ref="A23:B23"/>
  </mergeCells>
  <pageMargins left="0.70000000000000007" right="0.70000000000000007" top="0.75" bottom="0.75" header="0.30000000000000004" footer="0.30000000000000004"/>
  <pageSetup paperSize="9" fitToWidth="0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3"/>
  <sheetViews>
    <sheetView tabSelected="1" topLeftCell="A205" workbookViewId="0">
      <selection activeCell="M203" sqref="M203"/>
    </sheetView>
  </sheetViews>
  <sheetFormatPr defaultRowHeight="12.75" x14ac:dyDescent="0.2"/>
  <cols>
    <col min="1" max="1" width="6.85546875" style="28" customWidth="1"/>
    <col min="2" max="2" width="60.7109375" style="7" customWidth="1"/>
    <col min="3" max="3" width="12" style="7" customWidth="1"/>
    <col min="4" max="4" width="10.5703125" style="66" customWidth="1"/>
    <col min="5" max="5" width="13.5703125" style="66" customWidth="1"/>
    <col min="6" max="6" width="23.42578125" style="67" customWidth="1"/>
    <col min="7" max="7" width="10.7109375" style="14" customWidth="1"/>
    <col min="8" max="8" width="14" style="14" customWidth="1"/>
    <col min="9" max="9" width="9.140625" style="10" customWidth="1"/>
    <col min="10" max="10" width="9.140625" style="11" customWidth="1"/>
    <col min="11" max="11" width="9.28515625" style="7" bestFit="1" customWidth="1"/>
    <col min="12" max="15" width="9.140625" style="7" customWidth="1"/>
    <col min="16" max="16" width="11.28515625" style="7" bestFit="1" customWidth="1"/>
    <col min="17" max="17" width="9.28515625" style="7" bestFit="1" customWidth="1"/>
    <col min="18" max="18" width="12.42578125" style="7" bestFit="1" customWidth="1"/>
    <col min="19" max="19" width="9.140625" style="7" customWidth="1"/>
    <col min="20" max="16384" width="9.140625" style="7"/>
  </cols>
  <sheetData>
    <row r="1" spans="1:20" x14ac:dyDescent="0.2">
      <c r="B1" s="9" t="s">
        <v>0</v>
      </c>
    </row>
    <row r="3" spans="1:20" customFormat="1" ht="15" x14ac:dyDescent="0.25">
      <c r="A3" s="29"/>
      <c r="B3" s="9" t="s">
        <v>1</v>
      </c>
      <c r="C3" s="9" t="s">
        <v>10</v>
      </c>
      <c r="D3" s="68" t="s">
        <v>2</v>
      </c>
      <c r="E3" s="68" t="s">
        <v>3</v>
      </c>
      <c r="F3" s="69" t="s">
        <v>4</v>
      </c>
      <c r="G3" s="97" t="s">
        <v>5</v>
      </c>
      <c r="H3" s="98" t="s">
        <v>11</v>
      </c>
      <c r="I3" s="12"/>
      <c r="J3" s="13"/>
      <c r="K3" s="9"/>
      <c r="L3" s="7"/>
      <c r="M3" s="7"/>
      <c r="N3" s="7"/>
      <c r="O3" s="7"/>
      <c r="P3" s="7"/>
      <c r="Q3" s="7"/>
      <c r="R3" s="7"/>
      <c r="S3" s="7"/>
      <c r="T3" s="7"/>
    </row>
    <row r="4" spans="1:20" s="8" customFormat="1" ht="15" x14ac:dyDescent="0.25">
      <c r="A4" s="29"/>
      <c r="B4" s="9"/>
      <c r="C4" s="7"/>
      <c r="D4" s="68"/>
      <c r="E4" s="68"/>
      <c r="F4" s="69"/>
      <c r="G4" s="97"/>
      <c r="H4" s="98"/>
      <c r="I4" s="12"/>
      <c r="J4" s="13"/>
      <c r="K4" s="9"/>
      <c r="L4" s="7"/>
      <c r="M4" s="7"/>
      <c r="N4" s="7"/>
      <c r="O4" s="7"/>
      <c r="P4" s="7"/>
      <c r="Q4" s="7"/>
      <c r="R4" s="7"/>
      <c r="S4" s="7"/>
      <c r="T4" s="7"/>
    </row>
    <row r="5" spans="1:20" s="8" customFormat="1" ht="15" x14ac:dyDescent="0.25">
      <c r="A5" s="48"/>
      <c r="B5" s="49" t="s">
        <v>12</v>
      </c>
      <c r="C5" s="19"/>
      <c r="D5" s="70"/>
      <c r="E5" s="70"/>
      <c r="F5" s="71"/>
      <c r="G5" s="99"/>
      <c r="H5" s="100"/>
      <c r="I5" s="12"/>
      <c r="J5" s="13"/>
      <c r="K5" s="9"/>
      <c r="L5" s="7"/>
      <c r="M5" s="7"/>
      <c r="N5" s="7"/>
      <c r="O5" s="7"/>
      <c r="P5" s="7"/>
      <c r="Q5" s="7"/>
      <c r="R5" s="7"/>
      <c r="S5" s="7"/>
      <c r="T5" s="7"/>
    </row>
    <row r="6" spans="1:20" customFormat="1" ht="15" x14ac:dyDescent="0.25">
      <c r="A6" s="30"/>
      <c r="B6" s="19"/>
      <c r="C6" s="19"/>
      <c r="D6" s="72"/>
      <c r="E6" s="72"/>
      <c r="F6" s="21"/>
      <c r="G6" s="26"/>
      <c r="H6" s="26"/>
      <c r="I6" s="10"/>
      <c r="J6" s="11"/>
      <c r="K6" s="7"/>
      <c r="L6" s="7"/>
      <c r="M6" s="7"/>
      <c r="N6" s="9"/>
      <c r="O6" s="7"/>
      <c r="P6" s="7"/>
      <c r="Q6" s="7"/>
      <c r="R6" s="7"/>
      <c r="S6" s="7"/>
      <c r="T6" s="7"/>
    </row>
    <row r="7" spans="1:20" customFormat="1" ht="39" x14ac:dyDescent="0.25">
      <c r="A7" s="30">
        <v>1</v>
      </c>
      <c r="B7" s="20" t="s">
        <v>32</v>
      </c>
      <c r="C7" s="25" t="s">
        <v>36</v>
      </c>
      <c r="D7" s="21">
        <v>5690</v>
      </c>
      <c r="E7" s="21">
        <v>8</v>
      </c>
      <c r="F7" s="21">
        <f>D7*E7</f>
        <v>45520</v>
      </c>
      <c r="G7" s="26"/>
      <c r="H7" s="26">
        <f>F7*G7</f>
        <v>0</v>
      </c>
      <c r="I7" s="7"/>
      <c r="J7" s="11"/>
      <c r="K7" s="7"/>
      <c r="L7" s="7"/>
      <c r="M7" s="7"/>
      <c r="N7" s="7"/>
      <c r="O7" s="7"/>
      <c r="P7" s="14"/>
      <c r="Q7" s="7"/>
      <c r="R7" s="7"/>
      <c r="S7" s="7"/>
      <c r="T7" s="7"/>
    </row>
    <row r="8" spans="1:20" customFormat="1" ht="15" x14ac:dyDescent="0.25">
      <c r="A8" s="30"/>
      <c r="B8" s="20"/>
      <c r="C8" s="19"/>
      <c r="D8" s="21"/>
      <c r="E8" s="21"/>
      <c r="F8" s="21"/>
      <c r="G8" s="26"/>
      <c r="H8" s="26"/>
      <c r="I8" s="7"/>
      <c r="J8" s="11"/>
      <c r="K8" s="7"/>
      <c r="L8" s="7"/>
      <c r="M8" s="7"/>
      <c r="N8" s="7"/>
      <c r="O8" s="7"/>
      <c r="P8" s="14"/>
      <c r="Q8" s="7"/>
      <c r="R8" s="7"/>
      <c r="S8" s="7"/>
      <c r="T8" s="7"/>
    </row>
    <row r="9" spans="1:20" customFormat="1" ht="26.25" x14ac:dyDescent="0.25">
      <c r="A9" s="30">
        <v>2</v>
      </c>
      <c r="B9" s="20" t="s">
        <v>33</v>
      </c>
      <c r="C9" s="25" t="s">
        <v>36</v>
      </c>
      <c r="D9" s="21">
        <v>6177</v>
      </c>
      <c r="E9" s="21">
        <v>50</v>
      </c>
      <c r="F9" s="21">
        <f>D9*E9</f>
        <v>308850</v>
      </c>
      <c r="G9" s="26"/>
      <c r="H9" s="26">
        <f>F9*G9</f>
        <v>0</v>
      </c>
      <c r="I9" s="7"/>
      <c r="J9" s="11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customFormat="1" ht="15" x14ac:dyDescent="0.25">
      <c r="A10" s="30"/>
      <c r="B10" s="22"/>
      <c r="C10" s="19"/>
      <c r="D10" s="21"/>
      <c r="E10" s="21"/>
      <c r="F10" s="21"/>
      <c r="G10" s="26"/>
      <c r="H10" s="26"/>
      <c r="I10" s="7"/>
      <c r="J10" s="11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customFormat="1" ht="26.25" x14ac:dyDescent="0.25">
      <c r="A11" s="30">
        <v>3</v>
      </c>
      <c r="B11" s="20" t="s">
        <v>7</v>
      </c>
      <c r="C11" s="23" t="s">
        <v>6</v>
      </c>
      <c r="D11" s="74">
        <v>2</v>
      </c>
      <c r="E11" s="74">
        <v>1</v>
      </c>
      <c r="F11" s="21">
        <f>D11*E11</f>
        <v>2</v>
      </c>
      <c r="G11" s="26"/>
      <c r="H11" s="26">
        <f>F11*G11</f>
        <v>0</v>
      </c>
      <c r="I11" s="7"/>
      <c r="J11" s="11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110" customFormat="1" ht="15" x14ac:dyDescent="0.25">
      <c r="A12" s="30"/>
      <c r="B12" s="20"/>
      <c r="C12" s="23"/>
      <c r="D12" s="74"/>
      <c r="E12" s="74"/>
      <c r="F12" s="21"/>
      <c r="G12" s="26"/>
      <c r="H12" s="26"/>
      <c r="I12" s="7"/>
      <c r="J12" s="11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s="110" customFormat="1" ht="15" x14ac:dyDescent="0.25">
      <c r="A13" s="30">
        <v>4</v>
      </c>
      <c r="B13" s="20" t="s">
        <v>43</v>
      </c>
      <c r="C13" s="25" t="s">
        <v>36</v>
      </c>
      <c r="D13" s="74">
        <v>0</v>
      </c>
      <c r="E13" s="74">
        <v>1</v>
      </c>
      <c r="F13" s="21">
        <v>0</v>
      </c>
      <c r="G13" s="26"/>
      <c r="H13" s="26">
        <f t="shared" ref="H13" si="0">F13*G13</f>
        <v>0</v>
      </c>
      <c r="I13" s="7"/>
      <c r="J13" s="11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customFormat="1" ht="12.75" customHeight="1" x14ac:dyDescent="0.25">
      <c r="A14" s="30"/>
      <c r="B14" s="22"/>
      <c r="C14" s="24"/>
      <c r="D14" s="21"/>
      <c r="E14" s="21"/>
      <c r="F14" s="21"/>
      <c r="G14" s="26"/>
      <c r="H14" s="26"/>
      <c r="I14" s="7"/>
      <c r="J14" s="11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customFormat="1" ht="15" x14ac:dyDescent="0.25">
      <c r="A15" s="30">
        <v>5</v>
      </c>
      <c r="B15" s="22" t="s">
        <v>34</v>
      </c>
      <c r="C15" s="25" t="s">
        <v>36</v>
      </c>
      <c r="D15" s="75">
        <v>2000</v>
      </c>
      <c r="E15" s="75">
        <v>3</v>
      </c>
      <c r="F15" s="21">
        <f>D15*E15</f>
        <v>6000</v>
      </c>
      <c r="G15" s="26"/>
      <c r="H15" s="26">
        <f>F15*G15</f>
        <v>0</v>
      </c>
      <c r="I15" s="7"/>
      <c r="J15" s="11"/>
      <c r="K15" s="7"/>
      <c r="L15" s="7"/>
      <c r="M15" s="7"/>
      <c r="N15" s="7"/>
      <c r="O15" s="7"/>
      <c r="P15" s="7"/>
      <c r="Q15" s="4"/>
      <c r="R15" s="2"/>
      <c r="S15" s="2"/>
      <c r="T15" s="2"/>
    </row>
    <row r="16" spans="1:20" customFormat="1" ht="15" x14ac:dyDescent="0.25">
      <c r="A16" s="30"/>
      <c r="B16" s="22"/>
      <c r="C16" s="26"/>
      <c r="D16" s="76"/>
      <c r="E16" s="76"/>
      <c r="F16" s="21"/>
      <c r="G16" s="26"/>
      <c r="H16" s="26"/>
      <c r="I16" s="7"/>
      <c r="J16" s="11"/>
      <c r="K16" s="7"/>
      <c r="L16" s="7"/>
      <c r="M16" s="7"/>
      <c r="N16" s="7"/>
      <c r="O16" s="7"/>
      <c r="P16" s="7"/>
      <c r="Q16" s="4"/>
      <c r="R16" s="2"/>
      <c r="S16" s="2"/>
      <c r="T16" s="2"/>
    </row>
    <row r="17" spans="1:20" customFormat="1" ht="26.25" x14ac:dyDescent="0.25">
      <c r="A17" s="30">
        <v>6</v>
      </c>
      <c r="B17" s="20" t="s">
        <v>35</v>
      </c>
      <c r="C17" s="25" t="s">
        <v>36</v>
      </c>
      <c r="D17" s="74">
        <v>487</v>
      </c>
      <c r="E17" s="74">
        <v>16</v>
      </c>
      <c r="F17" s="21">
        <f>D17*E17</f>
        <v>7792</v>
      </c>
      <c r="G17" s="26"/>
      <c r="H17" s="26">
        <f>F17*G17</f>
        <v>0</v>
      </c>
      <c r="I17" s="16"/>
      <c r="J17" s="13"/>
      <c r="K17" s="7"/>
      <c r="L17" s="7"/>
      <c r="M17" s="7"/>
      <c r="N17" s="7"/>
      <c r="O17" s="7"/>
      <c r="P17" s="7"/>
      <c r="Q17" s="2"/>
      <c r="R17" s="2"/>
      <c r="S17" s="2"/>
      <c r="T17" s="2"/>
    </row>
    <row r="18" spans="1:20" customFormat="1" ht="15" x14ac:dyDescent="0.25">
      <c r="A18" s="30"/>
      <c r="B18" s="18"/>
      <c r="C18" s="19"/>
      <c r="D18" s="72"/>
      <c r="E18" s="72"/>
      <c r="F18" s="21"/>
      <c r="G18" s="23"/>
      <c r="H18" s="26"/>
      <c r="I18" s="10"/>
      <c r="J18" s="11"/>
      <c r="K18" s="7"/>
      <c r="L18" s="7"/>
      <c r="M18" s="7"/>
      <c r="N18" s="7"/>
      <c r="O18" s="7"/>
      <c r="P18" s="7"/>
      <c r="Q18" s="2"/>
      <c r="R18" s="2"/>
      <c r="S18" s="2"/>
      <c r="T18" s="2"/>
    </row>
    <row r="19" spans="1:20" customFormat="1" ht="15" x14ac:dyDescent="0.25">
      <c r="A19" s="30"/>
      <c r="B19" s="18"/>
      <c r="C19" s="19"/>
      <c r="D19" s="72"/>
      <c r="E19" s="72"/>
      <c r="F19" s="77" t="s">
        <v>13</v>
      </c>
      <c r="G19" s="23"/>
      <c r="H19" s="26">
        <f>SUM(H7:H17)</f>
        <v>0</v>
      </c>
      <c r="I19" s="7"/>
      <c r="J19" s="11"/>
      <c r="K19" s="7"/>
      <c r="L19" s="7"/>
      <c r="M19" s="7"/>
      <c r="N19" s="7"/>
      <c r="O19" s="7"/>
      <c r="P19" s="7"/>
      <c r="Q19" s="113"/>
      <c r="R19" s="113"/>
      <c r="S19" s="2"/>
      <c r="T19" s="2"/>
    </row>
    <row r="20" spans="1:20" customFormat="1" ht="15.75" thickBot="1" x14ac:dyDescent="0.3">
      <c r="A20" s="57"/>
      <c r="B20" s="58"/>
      <c r="C20" s="58"/>
      <c r="D20" s="78"/>
      <c r="E20" s="78"/>
      <c r="F20" s="79" t="s">
        <v>9</v>
      </c>
      <c r="G20" s="101"/>
      <c r="H20" s="59">
        <f>H19*0.22</f>
        <v>0</v>
      </c>
      <c r="I20" s="10"/>
      <c r="J20" s="11"/>
      <c r="K20" s="7"/>
      <c r="L20" s="7"/>
      <c r="M20" s="7"/>
      <c r="N20" s="7"/>
      <c r="O20" s="7"/>
      <c r="P20" s="7"/>
      <c r="Q20" s="2"/>
      <c r="R20" s="2"/>
      <c r="S20" s="2"/>
      <c r="T20" s="2"/>
    </row>
    <row r="21" spans="1:20" customFormat="1" ht="15.75" thickTop="1" x14ac:dyDescent="0.25">
      <c r="A21" s="40"/>
      <c r="B21" s="51"/>
      <c r="C21" s="51"/>
      <c r="D21" s="80"/>
      <c r="E21" s="80"/>
      <c r="F21" s="81" t="s">
        <v>8</v>
      </c>
      <c r="G21" s="102"/>
      <c r="H21" s="52">
        <f>H19+H20</f>
        <v>0</v>
      </c>
      <c r="I21" s="10"/>
      <c r="J21" s="11"/>
      <c r="K21" s="7"/>
      <c r="L21" s="7"/>
      <c r="M21" s="7"/>
      <c r="N21" s="7"/>
      <c r="O21" s="7"/>
      <c r="P21" s="7"/>
      <c r="Q21" s="2"/>
      <c r="R21" s="2"/>
      <c r="S21" s="2"/>
      <c r="T21" s="2"/>
    </row>
    <row r="22" spans="1:20" customFormat="1" ht="15" x14ac:dyDescent="0.25">
      <c r="A22" s="35"/>
      <c r="B22" s="36"/>
      <c r="C22" s="36"/>
      <c r="D22" s="82"/>
      <c r="E22" s="82"/>
      <c r="F22" s="83"/>
      <c r="G22" s="38"/>
      <c r="H22" s="37"/>
      <c r="I22" s="10"/>
      <c r="J22" s="11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customFormat="1" ht="15" x14ac:dyDescent="0.25">
      <c r="A23" s="28"/>
      <c r="B23" s="7"/>
      <c r="C23" s="7"/>
      <c r="D23" s="66"/>
      <c r="E23" s="66"/>
      <c r="F23" s="67"/>
      <c r="G23" s="15"/>
      <c r="H23" s="14"/>
      <c r="I23" s="10"/>
      <c r="J23" s="11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customFormat="1" ht="15" x14ac:dyDescent="0.25">
      <c r="A24" s="30"/>
      <c r="B24" s="49" t="s">
        <v>14</v>
      </c>
      <c r="C24" s="19"/>
      <c r="D24" s="70"/>
      <c r="E24" s="70"/>
      <c r="F24" s="71"/>
      <c r="G24" s="99"/>
      <c r="H24" s="100"/>
      <c r="I24" s="10"/>
      <c r="J24" s="11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customFormat="1" ht="15" x14ac:dyDescent="0.25">
      <c r="A25" s="30"/>
      <c r="B25" s="19"/>
      <c r="C25" s="19"/>
      <c r="D25" s="72"/>
      <c r="E25" s="72"/>
      <c r="F25" s="21"/>
      <c r="G25" s="26"/>
      <c r="H25" s="26"/>
      <c r="I25" s="10"/>
      <c r="J25" s="11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customFormat="1" ht="39" x14ac:dyDescent="0.25">
      <c r="A26" s="30">
        <v>1</v>
      </c>
      <c r="B26" s="20" t="s">
        <v>32</v>
      </c>
      <c r="C26" s="25" t="s">
        <v>36</v>
      </c>
      <c r="D26" s="21">
        <v>4004</v>
      </c>
      <c r="E26" s="21">
        <v>8</v>
      </c>
      <c r="F26" s="21">
        <f>D26*E26</f>
        <v>32032</v>
      </c>
      <c r="G26" s="26"/>
      <c r="H26" s="26">
        <f>F26*G26</f>
        <v>0</v>
      </c>
      <c r="I26" s="10"/>
      <c r="J26" s="11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customFormat="1" ht="15" x14ac:dyDescent="0.25">
      <c r="A27" s="30"/>
      <c r="B27" s="20"/>
      <c r="C27" s="19"/>
      <c r="D27" s="21"/>
      <c r="E27" s="21"/>
      <c r="F27" s="21"/>
      <c r="G27" s="26"/>
      <c r="H27" s="26"/>
      <c r="I27" s="10"/>
      <c r="J27" s="11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customFormat="1" ht="26.25" x14ac:dyDescent="0.25">
      <c r="A28" s="30">
        <v>2</v>
      </c>
      <c r="B28" s="20" t="s">
        <v>33</v>
      </c>
      <c r="C28" s="25" t="s">
        <v>36</v>
      </c>
      <c r="D28" s="21">
        <v>4004</v>
      </c>
      <c r="E28" s="21">
        <v>50</v>
      </c>
      <c r="F28" s="21">
        <f>D28*E28</f>
        <v>200200</v>
      </c>
      <c r="G28" s="26"/>
      <c r="H28" s="26">
        <f>F28*G28</f>
        <v>0</v>
      </c>
      <c r="I28" s="10"/>
      <c r="J28" s="11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customFormat="1" ht="15" x14ac:dyDescent="0.25">
      <c r="A29" s="30"/>
      <c r="B29" s="22"/>
      <c r="C29" s="24"/>
      <c r="D29" s="72"/>
      <c r="E29" s="71"/>
      <c r="F29" s="21"/>
      <c r="G29" s="26"/>
      <c r="H29" s="26"/>
      <c r="I29" s="10"/>
      <c r="J29" s="11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customFormat="1" ht="26.25" x14ac:dyDescent="0.25">
      <c r="A30" s="30">
        <v>3</v>
      </c>
      <c r="B30" s="20" t="s">
        <v>7</v>
      </c>
      <c r="C30" s="23" t="s">
        <v>6</v>
      </c>
      <c r="D30" s="74">
        <v>5</v>
      </c>
      <c r="E30" s="74">
        <v>1</v>
      </c>
      <c r="F30" s="21">
        <f>D30*E30</f>
        <v>5</v>
      </c>
      <c r="G30" s="26"/>
      <c r="H30" s="26">
        <f>F30*G30</f>
        <v>0</v>
      </c>
      <c r="I30" s="10"/>
      <c r="J30" s="11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110" customFormat="1" ht="15" x14ac:dyDescent="0.25">
      <c r="A31" s="31"/>
      <c r="B31" s="20"/>
      <c r="C31" s="23"/>
      <c r="D31" s="74"/>
      <c r="E31" s="74"/>
      <c r="F31" s="21"/>
      <c r="G31" s="26"/>
      <c r="H31" s="26"/>
      <c r="I31" s="10"/>
      <c r="J31" s="11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s="110" customFormat="1" ht="15" x14ac:dyDescent="0.25">
      <c r="A32" s="30">
        <v>4</v>
      </c>
      <c r="B32" s="20" t="s">
        <v>42</v>
      </c>
      <c r="C32" s="25" t="s">
        <v>36</v>
      </c>
      <c r="D32" s="74">
        <v>0</v>
      </c>
      <c r="E32" s="74">
        <v>1</v>
      </c>
      <c r="F32" s="21">
        <v>0</v>
      </c>
      <c r="G32" s="26"/>
      <c r="H32" s="26">
        <f t="shared" ref="H32" si="1">F32*G32</f>
        <v>0</v>
      </c>
      <c r="I32" s="10"/>
      <c r="J32" s="11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customFormat="1" ht="15" x14ac:dyDescent="0.25">
      <c r="A33" s="30"/>
      <c r="B33" s="22"/>
      <c r="C33" s="24"/>
      <c r="D33" s="21"/>
      <c r="E33" s="21"/>
      <c r="F33" s="21"/>
      <c r="G33" s="26"/>
      <c r="H33" s="26"/>
      <c r="I33" s="10"/>
      <c r="J33" s="11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customFormat="1" ht="15" x14ac:dyDescent="0.25">
      <c r="A34" s="30">
        <v>5</v>
      </c>
      <c r="B34" s="22" t="s">
        <v>34</v>
      </c>
      <c r="C34" s="25" t="s">
        <v>36</v>
      </c>
      <c r="D34" s="75">
        <v>2646</v>
      </c>
      <c r="E34" s="75">
        <v>3</v>
      </c>
      <c r="F34" s="21">
        <f>D34*E34</f>
        <v>7938</v>
      </c>
      <c r="G34" s="26"/>
      <c r="H34" s="26">
        <f>F34*G34</f>
        <v>0</v>
      </c>
      <c r="I34" s="10"/>
      <c r="J34" s="11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customFormat="1" ht="15" x14ac:dyDescent="0.25">
      <c r="A35" s="30"/>
      <c r="B35" s="22"/>
      <c r="C35" s="26"/>
      <c r="D35" s="76"/>
      <c r="E35" s="76"/>
      <c r="F35" s="21"/>
      <c r="G35" s="26"/>
      <c r="H35" s="26"/>
      <c r="I35" s="10"/>
      <c r="J35" s="11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customFormat="1" ht="26.25" x14ac:dyDescent="0.25">
      <c r="A36" s="30">
        <v>6</v>
      </c>
      <c r="B36" s="20" t="s">
        <v>35</v>
      </c>
      <c r="C36" s="25" t="s">
        <v>36</v>
      </c>
      <c r="D36" s="74">
        <v>773</v>
      </c>
      <c r="E36" s="74">
        <v>16</v>
      </c>
      <c r="F36" s="21">
        <f>D36*E36</f>
        <v>12368</v>
      </c>
      <c r="G36" s="26"/>
      <c r="H36" s="26">
        <f>F36*G36</f>
        <v>0</v>
      </c>
      <c r="I36" s="10"/>
      <c r="J36" s="11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customFormat="1" ht="15" x14ac:dyDescent="0.25">
      <c r="A37" s="30"/>
      <c r="B37" s="18"/>
      <c r="C37" s="19"/>
      <c r="D37" s="72"/>
      <c r="E37" s="72"/>
      <c r="F37" s="21"/>
      <c r="G37" s="23"/>
      <c r="H37" s="26"/>
      <c r="I37" s="10"/>
      <c r="J37" s="11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customFormat="1" ht="15" x14ac:dyDescent="0.25">
      <c r="A38" s="30"/>
      <c r="B38" s="18"/>
      <c r="C38" s="19"/>
      <c r="D38" s="72"/>
      <c r="E38" s="72"/>
      <c r="F38" s="77" t="s">
        <v>16</v>
      </c>
      <c r="G38" s="23"/>
      <c r="H38" s="26">
        <f>SUM(H26:H36)</f>
        <v>0</v>
      </c>
      <c r="I38" s="10"/>
      <c r="J38" s="11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customFormat="1" ht="15.75" thickBot="1" x14ac:dyDescent="0.3">
      <c r="A39" s="57"/>
      <c r="B39" s="58"/>
      <c r="C39" s="58"/>
      <c r="D39" s="78"/>
      <c r="E39" s="78"/>
      <c r="F39" s="79" t="s">
        <v>9</v>
      </c>
      <c r="G39" s="101"/>
      <c r="H39" s="59">
        <f>H38*0.22</f>
        <v>0</v>
      </c>
      <c r="I39" s="10"/>
      <c r="J39" s="11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customFormat="1" ht="15.75" thickTop="1" x14ac:dyDescent="0.25">
      <c r="A40" s="60"/>
      <c r="B40" s="61"/>
      <c r="C40" s="61"/>
      <c r="D40" s="84"/>
      <c r="E40" s="84"/>
      <c r="F40" s="85" t="s">
        <v>8</v>
      </c>
      <c r="G40" s="103"/>
      <c r="H40" s="62">
        <f>H38+H39</f>
        <v>0</v>
      </c>
      <c r="I40" s="10"/>
      <c r="J40" s="11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s="27" customFormat="1" ht="15" x14ac:dyDescent="0.25">
      <c r="A41" s="44"/>
      <c r="B41" s="45"/>
      <c r="C41" s="45"/>
      <c r="D41" s="86"/>
      <c r="E41" s="86"/>
      <c r="F41" s="87"/>
      <c r="G41" s="104"/>
      <c r="H41" s="46"/>
      <c r="I41" s="10"/>
      <c r="J41" s="11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s="17" customFormat="1" ht="15" x14ac:dyDescent="0.25">
      <c r="A42" s="41"/>
      <c r="B42" s="42"/>
      <c r="C42" s="42"/>
      <c r="D42" s="88"/>
      <c r="E42" s="88"/>
      <c r="F42" s="89"/>
      <c r="G42" s="105"/>
      <c r="H42" s="43"/>
      <c r="I42" s="10"/>
      <c r="J42" s="11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s="17" customFormat="1" ht="15" x14ac:dyDescent="0.25">
      <c r="A43" s="40"/>
      <c r="B43" s="50" t="s">
        <v>17</v>
      </c>
      <c r="C43" s="51"/>
      <c r="D43" s="90"/>
      <c r="E43" s="90"/>
      <c r="F43" s="91"/>
      <c r="G43" s="106"/>
      <c r="H43" s="107"/>
      <c r="I43" s="10"/>
      <c r="J43" s="11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s="17" customFormat="1" ht="15" x14ac:dyDescent="0.25">
      <c r="A44" s="30"/>
      <c r="B44" s="19"/>
      <c r="C44" s="19"/>
      <c r="D44" s="72"/>
      <c r="E44" s="72"/>
      <c r="F44" s="21"/>
      <c r="G44" s="26"/>
      <c r="H44" s="26"/>
      <c r="I44" s="10"/>
      <c r="J44" s="11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s="17" customFormat="1" ht="39" x14ac:dyDescent="0.25">
      <c r="A45" s="30">
        <v>1</v>
      </c>
      <c r="B45" s="20" t="s">
        <v>32</v>
      </c>
      <c r="C45" s="25" t="s">
        <v>36</v>
      </c>
      <c r="D45" s="21">
        <v>6300</v>
      </c>
      <c r="E45" s="21">
        <v>8</v>
      </c>
      <c r="F45" s="21">
        <f>D45*E45</f>
        <v>50400</v>
      </c>
      <c r="G45" s="26"/>
      <c r="H45" s="26">
        <f>F45*G45</f>
        <v>0</v>
      </c>
      <c r="I45" s="10"/>
      <c r="J45" s="11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s="17" customFormat="1" ht="15" x14ac:dyDescent="0.25">
      <c r="A46" s="30"/>
      <c r="B46" s="20"/>
      <c r="C46" s="19"/>
      <c r="D46" s="21"/>
      <c r="E46" s="21"/>
      <c r="F46" s="21"/>
      <c r="G46" s="26"/>
      <c r="H46" s="26"/>
      <c r="I46" s="10"/>
      <c r="J46" s="11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s="17" customFormat="1" ht="26.25" x14ac:dyDescent="0.25">
      <c r="A47" s="30">
        <v>2</v>
      </c>
      <c r="B47" s="20" t="s">
        <v>33</v>
      </c>
      <c r="C47" s="25" t="s">
        <v>36</v>
      </c>
      <c r="D47" s="21">
        <v>8585</v>
      </c>
      <c r="E47" s="21">
        <v>50</v>
      </c>
      <c r="F47" s="21">
        <f>D47*E47</f>
        <v>429250</v>
      </c>
      <c r="G47" s="26"/>
      <c r="H47" s="26">
        <f>F47*G47</f>
        <v>0</v>
      </c>
      <c r="I47" s="10"/>
      <c r="J47" s="11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s="17" customFormat="1" ht="15" x14ac:dyDescent="0.25">
      <c r="A48" s="30"/>
      <c r="B48" s="22"/>
      <c r="C48" s="19"/>
      <c r="D48" s="21"/>
      <c r="E48" s="21"/>
      <c r="F48" s="21"/>
      <c r="G48" s="26"/>
      <c r="H48" s="26"/>
      <c r="I48" s="10"/>
      <c r="J48" s="11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s="17" customFormat="1" ht="26.25" x14ac:dyDescent="0.25">
      <c r="A49" s="30">
        <v>3</v>
      </c>
      <c r="B49" s="20" t="s">
        <v>7</v>
      </c>
      <c r="C49" s="23" t="s">
        <v>6</v>
      </c>
      <c r="D49" s="74">
        <v>0</v>
      </c>
      <c r="E49" s="74">
        <v>1</v>
      </c>
      <c r="F49" s="21"/>
      <c r="G49" s="26"/>
      <c r="H49" s="26">
        <f t="shared" ref="H49" si="2">F49*G49</f>
        <v>0</v>
      </c>
      <c r="I49" s="10"/>
      <c r="J49" s="11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s="17" customFormat="1" ht="15" x14ac:dyDescent="0.25">
      <c r="A50" s="30"/>
      <c r="B50" s="22"/>
      <c r="C50" s="26"/>
      <c r="D50" s="72"/>
      <c r="E50" s="73"/>
      <c r="F50" s="21"/>
      <c r="G50" s="26"/>
      <c r="H50" s="26"/>
      <c r="I50" s="10"/>
      <c r="J50" s="11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s="17" customFormat="1" ht="15" x14ac:dyDescent="0.25">
      <c r="A51" s="30">
        <v>4</v>
      </c>
      <c r="B51" s="22" t="s">
        <v>31</v>
      </c>
      <c r="C51" s="25" t="s">
        <v>36</v>
      </c>
      <c r="D51" s="75">
        <v>1155</v>
      </c>
      <c r="E51" s="75">
        <v>1</v>
      </c>
      <c r="F51" s="21">
        <v>1155</v>
      </c>
      <c r="G51" s="26"/>
      <c r="H51" s="26">
        <f>F51*G51</f>
        <v>0</v>
      </c>
      <c r="I51" s="10"/>
      <c r="J51" s="11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s="17" customFormat="1" ht="15" x14ac:dyDescent="0.25">
      <c r="A52" s="30"/>
      <c r="B52" s="22"/>
      <c r="C52" s="26"/>
      <c r="D52" s="76"/>
      <c r="E52" s="76"/>
      <c r="F52" s="21"/>
      <c r="G52" s="26"/>
      <c r="H52" s="26"/>
      <c r="I52" s="10"/>
      <c r="J52" s="11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s="17" customFormat="1" ht="15" x14ac:dyDescent="0.25">
      <c r="A53" s="30">
        <v>5</v>
      </c>
      <c r="B53" s="22" t="s">
        <v>34</v>
      </c>
      <c r="C53" s="25" t="s">
        <v>36</v>
      </c>
      <c r="D53" s="75">
        <v>3000</v>
      </c>
      <c r="E53" s="75">
        <v>3</v>
      </c>
      <c r="F53" s="21">
        <f>D53*E53</f>
        <v>9000</v>
      </c>
      <c r="G53" s="26"/>
      <c r="H53" s="26">
        <f>F53*G53</f>
        <v>0</v>
      </c>
      <c r="I53" s="10"/>
      <c r="J53" s="11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s="17" customFormat="1" ht="15" x14ac:dyDescent="0.25">
      <c r="A54" s="30"/>
      <c r="B54" s="22"/>
      <c r="C54" s="26"/>
      <c r="D54" s="76"/>
      <c r="E54" s="76"/>
      <c r="F54" s="21"/>
      <c r="G54" s="26"/>
      <c r="H54" s="26"/>
      <c r="I54" s="10"/>
      <c r="J54" s="11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s="17" customFormat="1" ht="26.25" x14ac:dyDescent="0.25">
      <c r="A55" s="30">
        <v>6</v>
      </c>
      <c r="B55" s="20" t="s">
        <v>35</v>
      </c>
      <c r="C55" s="25" t="s">
        <v>36</v>
      </c>
      <c r="D55" s="74">
        <v>2285</v>
      </c>
      <c r="E55" s="74">
        <v>16</v>
      </c>
      <c r="F55" s="21">
        <f>D55*E55</f>
        <v>36560</v>
      </c>
      <c r="G55" s="26"/>
      <c r="H55" s="26">
        <f>F55*G55</f>
        <v>0</v>
      </c>
      <c r="I55" s="10"/>
      <c r="J55" s="11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s="17" customFormat="1" ht="15" x14ac:dyDescent="0.25">
      <c r="A56" s="30"/>
      <c r="B56" s="18"/>
      <c r="C56" s="19"/>
      <c r="D56" s="72"/>
      <c r="E56" s="72"/>
      <c r="F56" s="21"/>
      <c r="G56" s="23"/>
      <c r="H56" s="26"/>
      <c r="I56" s="10"/>
      <c r="J56" s="11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17" customFormat="1" ht="15" x14ac:dyDescent="0.25">
      <c r="A57" s="30"/>
      <c r="B57" s="18"/>
      <c r="C57" s="19"/>
      <c r="D57" s="72"/>
      <c r="E57" s="72"/>
      <c r="F57" s="77" t="s">
        <v>18</v>
      </c>
      <c r="G57" s="23"/>
      <c r="H57" s="26">
        <f>SUM(H45:H55)</f>
        <v>0</v>
      </c>
      <c r="I57" s="10"/>
      <c r="J57" s="11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s="17" customFormat="1" ht="15.75" thickBot="1" x14ac:dyDescent="0.3">
      <c r="A58" s="57"/>
      <c r="B58" s="58"/>
      <c r="C58" s="58"/>
      <c r="D58" s="78"/>
      <c r="E58" s="78"/>
      <c r="F58" s="79" t="s">
        <v>9</v>
      </c>
      <c r="G58" s="101"/>
      <c r="H58" s="59">
        <f>H57*0.22</f>
        <v>0</v>
      </c>
      <c r="I58" s="10"/>
      <c r="J58" s="11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s="17" customFormat="1" ht="15.75" thickTop="1" x14ac:dyDescent="0.25">
      <c r="A59" s="60"/>
      <c r="B59" s="61"/>
      <c r="C59" s="61"/>
      <c r="D59" s="84"/>
      <c r="E59" s="84"/>
      <c r="F59" s="85" t="s">
        <v>8</v>
      </c>
      <c r="G59" s="103"/>
      <c r="H59" s="62">
        <f>H57+H58</f>
        <v>0</v>
      </c>
      <c r="I59" s="10"/>
      <c r="J59" s="11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s="27" customFormat="1" ht="15" x14ac:dyDescent="0.25">
      <c r="A60" s="44"/>
      <c r="B60" s="45"/>
      <c r="C60" s="45"/>
      <c r="D60" s="86"/>
      <c r="E60" s="86"/>
      <c r="F60" s="87"/>
      <c r="G60" s="104"/>
      <c r="H60" s="46"/>
      <c r="I60" s="10"/>
      <c r="J60" s="11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 s="17" customFormat="1" ht="15" x14ac:dyDescent="0.25">
      <c r="A61" s="41"/>
      <c r="B61" s="42"/>
      <c r="C61" s="42"/>
      <c r="D61" s="88"/>
      <c r="E61" s="88"/>
      <c r="F61" s="89"/>
      <c r="G61" s="105"/>
      <c r="H61" s="43"/>
      <c r="I61" s="10"/>
      <c r="J61" s="11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s="17" customFormat="1" ht="15" x14ac:dyDescent="0.25">
      <c r="A62" s="40"/>
      <c r="B62" s="50" t="s">
        <v>19</v>
      </c>
      <c r="C62" s="51"/>
      <c r="D62" s="90"/>
      <c r="E62" s="90"/>
      <c r="F62" s="91"/>
      <c r="G62" s="106"/>
      <c r="H62" s="107"/>
      <c r="I62" s="10"/>
      <c r="J62" s="11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1:20" s="17" customFormat="1" ht="15" x14ac:dyDescent="0.25">
      <c r="A63" s="30"/>
      <c r="B63" s="19"/>
      <c r="C63" s="19"/>
      <c r="D63" s="72"/>
      <c r="E63" s="72"/>
      <c r="F63" s="21"/>
      <c r="G63" s="26"/>
      <c r="H63" s="26"/>
      <c r="I63" s="10"/>
      <c r="J63" s="11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s="17" customFormat="1" ht="39" x14ac:dyDescent="0.25">
      <c r="A64" s="30">
        <v>1</v>
      </c>
      <c r="B64" s="20" t="s">
        <v>32</v>
      </c>
      <c r="C64" s="25" t="s">
        <v>36</v>
      </c>
      <c r="D64" s="21">
        <v>2017</v>
      </c>
      <c r="E64" s="21">
        <v>8</v>
      </c>
      <c r="F64" s="21">
        <f>D64*E64</f>
        <v>16136</v>
      </c>
      <c r="G64" s="26"/>
      <c r="H64" s="26">
        <f>F64*G64</f>
        <v>0</v>
      </c>
      <c r="I64" s="10"/>
      <c r="J64" s="11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s="17" customFormat="1" ht="15" x14ac:dyDescent="0.25">
      <c r="A65" s="30"/>
      <c r="B65" s="20"/>
      <c r="C65" s="19"/>
      <c r="D65" s="21"/>
      <c r="E65" s="21"/>
      <c r="F65" s="21"/>
      <c r="G65" s="26"/>
      <c r="H65" s="26"/>
      <c r="I65" s="10"/>
      <c r="J65" s="11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 s="17" customFormat="1" ht="26.25" x14ac:dyDescent="0.25">
      <c r="A66" s="30">
        <v>2</v>
      </c>
      <c r="B66" s="20" t="s">
        <v>33</v>
      </c>
      <c r="C66" s="25" t="s">
        <v>36</v>
      </c>
      <c r="D66" s="21">
        <v>2017</v>
      </c>
      <c r="E66" s="21">
        <v>50</v>
      </c>
      <c r="F66" s="21">
        <f>D66*E66</f>
        <v>100850</v>
      </c>
      <c r="G66" s="26"/>
      <c r="H66" s="26">
        <f>F66*G66</f>
        <v>0</v>
      </c>
      <c r="I66" s="10"/>
      <c r="J66" s="11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 s="17" customFormat="1" ht="15" x14ac:dyDescent="0.25">
      <c r="A67" s="30"/>
      <c r="B67" s="22"/>
      <c r="C67" s="19"/>
      <c r="D67" s="21"/>
      <c r="E67" s="21"/>
      <c r="F67" s="21"/>
      <c r="G67" s="26"/>
      <c r="H67" s="26"/>
      <c r="I67" s="10"/>
      <c r="J67" s="11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 s="17" customFormat="1" ht="26.25" x14ac:dyDescent="0.25">
      <c r="A68" s="30">
        <v>3</v>
      </c>
      <c r="B68" s="20" t="s">
        <v>7</v>
      </c>
      <c r="C68" s="23" t="s">
        <v>6</v>
      </c>
      <c r="D68" s="74">
        <v>1</v>
      </c>
      <c r="E68" s="74">
        <v>1</v>
      </c>
      <c r="F68" s="21">
        <f>D68*E68</f>
        <v>1</v>
      </c>
      <c r="G68" s="26"/>
      <c r="H68" s="26">
        <f>F68*G68</f>
        <v>0</v>
      </c>
      <c r="I68" s="10"/>
      <c r="J68" s="11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s="110" customFormat="1" ht="15" x14ac:dyDescent="0.25">
      <c r="A69" s="30"/>
      <c r="B69" s="20"/>
      <c r="C69" s="23"/>
      <c r="D69" s="74"/>
      <c r="E69" s="74"/>
      <c r="F69" s="21"/>
      <c r="G69" s="26"/>
      <c r="H69" s="26"/>
      <c r="I69" s="10"/>
      <c r="J69" s="11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s="110" customFormat="1" ht="15" x14ac:dyDescent="0.25">
      <c r="A70" s="30">
        <v>4</v>
      </c>
      <c r="B70" s="20" t="s">
        <v>42</v>
      </c>
      <c r="C70" s="25" t="s">
        <v>36</v>
      </c>
      <c r="D70" s="74">
        <v>0</v>
      </c>
      <c r="E70" s="74">
        <v>1</v>
      </c>
      <c r="F70" s="21"/>
      <c r="G70" s="26"/>
      <c r="H70" s="26">
        <f t="shared" ref="H70" si="3">F70*G70</f>
        <v>0</v>
      </c>
      <c r="I70" s="10"/>
      <c r="J70" s="11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1:20" s="110" customFormat="1" ht="15" x14ac:dyDescent="0.25">
      <c r="A71" s="30"/>
      <c r="B71" s="20"/>
      <c r="C71" s="23"/>
      <c r="D71" s="74"/>
      <c r="E71" s="74"/>
      <c r="F71" s="21"/>
      <c r="G71" s="26"/>
      <c r="H71" s="26"/>
      <c r="I71" s="10"/>
      <c r="J71" s="11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s="17" customFormat="1" ht="15" x14ac:dyDescent="0.25">
      <c r="A72" s="30">
        <v>5</v>
      </c>
      <c r="B72" s="22" t="s">
        <v>34</v>
      </c>
      <c r="C72" s="25" t="s">
        <v>36</v>
      </c>
      <c r="D72" s="75">
        <v>2017</v>
      </c>
      <c r="E72" s="75">
        <v>3</v>
      </c>
      <c r="F72" s="21">
        <f>D72*E72</f>
        <v>6051</v>
      </c>
      <c r="G72" s="26"/>
      <c r="H72" s="26">
        <f>F72*G72</f>
        <v>0</v>
      </c>
      <c r="I72" s="10"/>
      <c r="J72" s="11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s="17" customFormat="1" ht="15" x14ac:dyDescent="0.25">
      <c r="A73" s="30"/>
      <c r="B73" s="22"/>
      <c r="C73" s="26"/>
      <c r="D73" s="76"/>
      <c r="E73" s="76"/>
      <c r="F73" s="21"/>
      <c r="G73" s="26"/>
      <c r="H73" s="26"/>
      <c r="I73" s="10"/>
      <c r="J73" s="11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s="17" customFormat="1" ht="26.25" x14ac:dyDescent="0.25">
      <c r="A74" s="30">
        <v>6</v>
      </c>
      <c r="B74" s="20" t="s">
        <v>35</v>
      </c>
      <c r="C74" s="25" t="s">
        <v>36</v>
      </c>
      <c r="D74" s="74">
        <v>0</v>
      </c>
      <c r="E74" s="74">
        <v>16</v>
      </c>
      <c r="F74" s="21">
        <f>D74*E74</f>
        <v>0</v>
      </c>
      <c r="G74" s="26"/>
      <c r="H74" s="26">
        <f>F74*G74</f>
        <v>0</v>
      </c>
      <c r="I74" s="10"/>
      <c r="J74" s="11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s="17" customFormat="1" ht="15" x14ac:dyDescent="0.25">
      <c r="A75" s="30"/>
      <c r="B75" s="18"/>
      <c r="C75" s="19"/>
      <c r="D75" s="72"/>
      <c r="E75" s="72"/>
      <c r="F75" s="21"/>
      <c r="G75" s="23"/>
      <c r="H75" s="26"/>
      <c r="I75" s="10"/>
      <c r="J75" s="11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s="17" customFormat="1" ht="15" x14ac:dyDescent="0.25">
      <c r="A76" s="30"/>
      <c r="B76" s="18"/>
      <c r="C76" s="19"/>
      <c r="D76" s="72"/>
      <c r="E76" s="72"/>
      <c r="F76" s="77" t="s">
        <v>20</v>
      </c>
      <c r="G76" s="23"/>
      <c r="H76" s="26">
        <f>SUM(H64:H74)</f>
        <v>0</v>
      </c>
      <c r="I76" s="10"/>
      <c r="J76" s="11"/>
      <c r="K76" s="7"/>
      <c r="L76" s="7"/>
      <c r="M76" s="7"/>
      <c r="N76" s="7"/>
      <c r="O76" s="7"/>
      <c r="P76" s="7"/>
      <c r="Q76" s="7"/>
      <c r="R76" s="7"/>
      <c r="S76" s="7"/>
      <c r="T76" s="7"/>
    </row>
    <row r="77" spans="1:20" s="17" customFormat="1" ht="15.75" thickBot="1" x14ac:dyDescent="0.3">
      <c r="A77" s="57"/>
      <c r="B77" s="58"/>
      <c r="C77" s="58"/>
      <c r="D77" s="78"/>
      <c r="E77" s="78"/>
      <c r="F77" s="79" t="s">
        <v>9</v>
      </c>
      <c r="G77" s="101"/>
      <c r="H77" s="59">
        <f>H76*0.22</f>
        <v>0</v>
      </c>
      <c r="I77" s="10"/>
      <c r="J77" s="11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s="17" customFormat="1" ht="15.75" thickTop="1" x14ac:dyDescent="0.25">
      <c r="A78" s="60"/>
      <c r="B78" s="61"/>
      <c r="C78" s="61"/>
      <c r="D78" s="84"/>
      <c r="E78" s="84"/>
      <c r="F78" s="85" t="s">
        <v>8</v>
      </c>
      <c r="G78" s="103"/>
      <c r="H78" s="62">
        <f>H76+H77</f>
        <v>0</v>
      </c>
      <c r="I78" s="10"/>
      <c r="J78" s="11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s="27" customFormat="1" ht="15" x14ac:dyDescent="0.25">
      <c r="A79" s="44"/>
      <c r="B79" s="45"/>
      <c r="C79" s="45"/>
      <c r="D79" s="86"/>
      <c r="E79" s="86"/>
      <c r="F79" s="87"/>
      <c r="G79" s="104"/>
      <c r="H79" s="46"/>
      <c r="I79" s="10"/>
      <c r="J79" s="11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s="17" customFormat="1" ht="15" x14ac:dyDescent="0.25">
      <c r="A80" s="41"/>
      <c r="B80" s="42"/>
      <c r="C80" s="42"/>
      <c r="D80" s="88"/>
      <c r="E80" s="88"/>
      <c r="F80" s="89"/>
      <c r="G80" s="105"/>
      <c r="H80" s="43"/>
      <c r="I80" s="10"/>
      <c r="J80" s="11"/>
      <c r="K80" s="7"/>
      <c r="L80" s="7"/>
      <c r="M80" s="7"/>
      <c r="N80" s="7"/>
      <c r="O80" s="7"/>
      <c r="P80" s="7"/>
      <c r="Q80" s="7"/>
      <c r="R80" s="7"/>
      <c r="S80" s="7"/>
      <c r="T80" s="7"/>
    </row>
    <row r="81" spans="1:20" s="17" customFormat="1" ht="15" x14ac:dyDescent="0.25">
      <c r="A81" s="40"/>
      <c r="B81" s="50" t="s">
        <v>21</v>
      </c>
      <c r="C81" s="51"/>
      <c r="D81" s="90"/>
      <c r="E81" s="90"/>
      <c r="F81" s="91"/>
      <c r="G81" s="106"/>
      <c r="H81" s="107"/>
      <c r="I81" s="10"/>
      <c r="J81" s="11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1:20" s="17" customFormat="1" ht="15" x14ac:dyDescent="0.25">
      <c r="A82" s="30"/>
      <c r="B82" s="19"/>
      <c r="C82" s="19"/>
      <c r="D82" s="72"/>
      <c r="E82" s="72"/>
      <c r="F82" s="21"/>
      <c r="G82" s="26"/>
      <c r="H82" s="26"/>
      <c r="I82" s="10"/>
      <c r="J82" s="11"/>
      <c r="K82" s="7"/>
      <c r="L82" s="7"/>
      <c r="M82" s="7"/>
      <c r="N82" s="7"/>
      <c r="O82" s="7"/>
      <c r="P82" s="7"/>
      <c r="Q82" s="7"/>
      <c r="R82" s="7"/>
      <c r="S82" s="7"/>
      <c r="T82" s="7"/>
    </row>
    <row r="83" spans="1:20" s="17" customFormat="1" ht="39" x14ac:dyDescent="0.25">
      <c r="A83" s="30">
        <v>1</v>
      </c>
      <c r="B83" s="20" t="s">
        <v>32</v>
      </c>
      <c r="C83" s="25" t="s">
        <v>36</v>
      </c>
      <c r="D83" s="21">
        <v>1689</v>
      </c>
      <c r="E83" s="21">
        <v>8</v>
      </c>
      <c r="F83" s="21">
        <f>D83*E83</f>
        <v>13512</v>
      </c>
      <c r="G83" s="26"/>
      <c r="H83" s="26">
        <f>F83*G83</f>
        <v>0</v>
      </c>
      <c r="I83" s="10"/>
      <c r="J83" s="11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 s="17" customFormat="1" ht="15" x14ac:dyDescent="0.25">
      <c r="A84" s="30"/>
      <c r="B84" s="20"/>
      <c r="C84" s="19"/>
      <c r="D84" s="21"/>
      <c r="E84" s="21"/>
      <c r="F84" s="21"/>
      <c r="G84" s="26"/>
      <c r="H84" s="26"/>
      <c r="I84" s="10"/>
      <c r="J84" s="11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 s="17" customFormat="1" ht="26.25" x14ac:dyDescent="0.25">
      <c r="A85" s="30">
        <v>2</v>
      </c>
      <c r="B85" s="20" t="s">
        <v>33</v>
      </c>
      <c r="C85" s="25" t="s">
        <v>36</v>
      </c>
      <c r="D85" s="21">
        <v>2231</v>
      </c>
      <c r="E85" s="21">
        <v>50</v>
      </c>
      <c r="F85" s="21">
        <f>D85*E85</f>
        <v>111550</v>
      </c>
      <c r="G85" s="26"/>
      <c r="H85" s="26">
        <f>F85*G85</f>
        <v>0</v>
      </c>
      <c r="I85" s="10"/>
      <c r="J85" s="11"/>
      <c r="K85" s="7"/>
      <c r="L85" s="7"/>
      <c r="M85" s="7"/>
      <c r="N85" s="7"/>
      <c r="O85" s="7"/>
      <c r="P85" s="7"/>
      <c r="Q85" s="7"/>
      <c r="R85" s="7"/>
      <c r="S85" s="7"/>
      <c r="T85" s="7"/>
    </row>
    <row r="86" spans="1:20" s="17" customFormat="1" ht="15" x14ac:dyDescent="0.25">
      <c r="A86" s="30"/>
      <c r="B86" s="22"/>
      <c r="C86" s="24"/>
      <c r="D86" s="72"/>
      <c r="E86" s="71"/>
      <c r="F86" s="21"/>
      <c r="G86" s="26"/>
      <c r="H86" s="26"/>
      <c r="I86" s="10"/>
      <c r="J86" s="11"/>
      <c r="K86" s="7"/>
      <c r="L86" s="7"/>
      <c r="M86" s="7"/>
      <c r="N86" s="7"/>
      <c r="O86" s="7"/>
      <c r="P86" s="7"/>
      <c r="Q86" s="7"/>
      <c r="R86" s="7"/>
      <c r="S86" s="7"/>
      <c r="T86" s="7"/>
    </row>
    <row r="87" spans="1:20" s="17" customFormat="1" ht="26.25" x14ac:dyDescent="0.25">
      <c r="A87" s="30">
        <v>3</v>
      </c>
      <c r="B87" s="20" t="s">
        <v>7</v>
      </c>
      <c r="C87" s="23" t="s">
        <v>6</v>
      </c>
      <c r="D87" s="74">
        <v>2</v>
      </c>
      <c r="E87" s="74">
        <v>1</v>
      </c>
      <c r="F87" s="21">
        <f>D87*E87</f>
        <v>2</v>
      </c>
      <c r="G87" s="26"/>
      <c r="H87" s="26">
        <f>F87*G87</f>
        <v>0</v>
      </c>
      <c r="I87" s="10"/>
      <c r="J87" s="11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 s="110" customFormat="1" ht="15" x14ac:dyDescent="0.25">
      <c r="A88" s="31"/>
      <c r="B88" s="20"/>
      <c r="C88" s="23"/>
      <c r="D88" s="74"/>
      <c r="E88" s="74"/>
      <c r="F88" s="21"/>
      <c r="G88" s="26"/>
      <c r="H88" s="26"/>
      <c r="I88" s="10"/>
      <c r="J88" s="11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s="110" customFormat="1" ht="15" x14ac:dyDescent="0.25">
      <c r="A89" s="30">
        <v>4</v>
      </c>
      <c r="B89" s="20" t="s">
        <v>42</v>
      </c>
      <c r="C89" s="25" t="s">
        <v>36</v>
      </c>
      <c r="D89" s="74">
        <v>0</v>
      </c>
      <c r="E89" s="74">
        <v>1</v>
      </c>
      <c r="F89" s="21">
        <v>0</v>
      </c>
      <c r="G89" s="26"/>
      <c r="H89" s="26">
        <f t="shared" ref="H89" si="4">F89*G89</f>
        <v>0</v>
      </c>
      <c r="I89" s="10"/>
      <c r="J89" s="11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s="17" customFormat="1" ht="15" x14ac:dyDescent="0.25">
      <c r="A90" s="30"/>
      <c r="B90" s="22"/>
      <c r="C90" s="26"/>
      <c r="D90" s="72"/>
      <c r="E90" s="73"/>
      <c r="F90" s="21"/>
      <c r="G90" s="26"/>
      <c r="H90" s="26"/>
      <c r="I90" s="10"/>
      <c r="J90" s="11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s="17" customFormat="1" ht="15" x14ac:dyDescent="0.25">
      <c r="A91" s="30">
        <v>5</v>
      </c>
      <c r="B91" s="22" t="s">
        <v>34</v>
      </c>
      <c r="C91" s="25" t="s">
        <v>36</v>
      </c>
      <c r="D91" s="75">
        <v>2399</v>
      </c>
      <c r="E91" s="75">
        <v>3</v>
      </c>
      <c r="F91" s="21">
        <f>D91*E91</f>
        <v>7197</v>
      </c>
      <c r="G91" s="26"/>
      <c r="H91" s="26">
        <f>F91*G91</f>
        <v>0</v>
      </c>
      <c r="I91" s="10"/>
      <c r="J91" s="11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1:20" s="17" customFormat="1" ht="15" x14ac:dyDescent="0.25">
      <c r="A92" s="30"/>
      <c r="B92" s="22"/>
      <c r="C92" s="26"/>
      <c r="D92" s="76"/>
      <c r="E92" s="76"/>
      <c r="F92" s="21"/>
      <c r="G92" s="26"/>
      <c r="H92" s="26"/>
      <c r="I92" s="10"/>
      <c r="J92" s="11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1:20" s="17" customFormat="1" ht="26.25" x14ac:dyDescent="0.25">
      <c r="A93" s="30">
        <v>6</v>
      </c>
      <c r="B93" s="20" t="s">
        <v>35</v>
      </c>
      <c r="C93" s="25" t="s">
        <v>36</v>
      </c>
      <c r="D93" s="74">
        <v>542</v>
      </c>
      <c r="E93" s="74">
        <v>16</v>
      </c>
      <c r="F93" s="21">
        <f>D93*E93</f>
        <v>8672</v>
      </c>
      <c r="G93" s="26"/>
      <c r="H93" s="26">
        <f>F93*G93</f>
        <v>0</v>
      </c>
      <c r="I93" s="10"/>
      <c r="J93" s="11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s="17" customFormat="1" ht="15" x14ac:dyDescent="0.25">
      <c r="A94" s="30"/>
      <c r="B94" s="18"/>
      <c r="C94" s="19"/>
      <c r="D94" s="72"/>
      <c r="E94" s="72"/>
      <c r="F94" s="21"/>
      <c r="G94" s="23"/>
      <c r="H94" s="26"/>
      <c r="I94" s="10"/>
      <c r="J94" s="11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1:20" s="17" customFormat="1" ht="15" x14ac:dyDescent="0.25">
      <c r="A95" s="30"/>
      <c r="B95" s="18"/>
      <c r="C95" s="19"/>
      <c r="D95" s="72"/>
      <c r="E95" s="72"/>
      <c r="F95" s="77" t="s">
        <v>22</v>
      </c>
      <c r="G95" s="23"/>
      <c r="H95" s="26">
        <f>SUM(H83:H93)</f>
        <v>0</v>
      </c>
      <c r="I95" s="10"/>
      <c r="J95" s="11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 s="17" customFormat="1" ht="15.75" thickBot="1" x14ac:dyDescent="0.3">
      <c r="A96" s="57"/>
      <c r="B96" s="58"/>
      <c r="C96" s="58"/>
      <c r="D96" s="78"/>
      <c r="E96" s="78"/>
      <c r="F96" s="79" t="s">
        <v>9</v>
      </c>
      <c r="G96" s="101"/>
      <c r="H96" s="59">
        <f>H95*0.22</f>
        <v>0</v>
      </c>
      <c r="I96" s="10"/>
      <c r="J96" s="11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0" customFormat="1" ht="15.75" thickTop="1" x14ac:dyDescent="0.25">
      <c r="A97" s="60"/>
      <c r="B97" s="61"/>
      <c r="C97" s="61"/>
      <c r="D97" s="84"/>
      <c r="E97" s="84"/>
      <c r="F97" s="85" t="s">
        <v>8</v>
      </c>
      <c r="G97" s="103"/>
      <c r="H97" s="62">
        <f>H95+H96</f>
        <v>0</v>
      </c>
      <c r="I97" s="10"/>
      <c r="J97" s="11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 s="27" customFormat="1" ht="15" x14ac:dyDescent="0.25">
      <c r="A98" s="44"/>
      <c r="B98" s="45"/>
      <c r="C98" s="45"/>
      <c r="D98" s="86"/>
      <c r="E98" s="86"/>
      <c r="F98" s="87"/>
      <c r="G98" s="104"/>
      <c r="H98" s="46"/>
      <c r="I98" s="10"/>
      <c r="J98" s="11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 s="17" customFormat="1" ht="15" x14ac:dyDescent="0.25">
      <c r="A99" s="41"/>
      <c r="B99" s="42"/>
      <c r="C99" s="42"/>
      <c r="D99" s="88"/>
      <c r="E99" s="88"/>
      <c r="F99" s="89"/>
      <c r="G99" s="105"/>
      <c r="H99" s="43"/>
      <c r="I99" s="10"/>
      <c r="J99" s="11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 s="17" customFormat="1" ht="15" x14ac:dyDescent="0.25">
      <c r="A100" s="40"/>
      <c r="B100" s="50" t="s">
        <v>23</v>
      </c>
      <c r="C100" s="51"/>
      <c r="D100" s="90"/>
      <c r="E100" s="90"/>
      <c r="F100" s="91"/>
      <c r="G100" s="106"/>
      <c r="H100" s="107"/>
      <c r="I100" s="10"/>
      <c r="J100" s="11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 s="17" customFormat="1" ht="15" x14ac:dyDescent="0.25">
      <c r="A101" s="30"/>
      <c r="B101" s="19"/>
      <c r="C101" s="19"/>
      <c r="D101" s="72"/>
      <c r="E101" s="72"/>
      <c r="F101" s="21"/>
      <c r="G101" s="26"/>
      <c r="H101" s="26"/>
      <c r="I101" s="10"/>
      <c r="J101" s="11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 s="17" customFormat="1" ht="39" x14ac:dyDescent="0.25">
      <c r="A102" s="30">
        <v>1</v>
      </c>
      <c r="B102" s="20" t="s">
        <v>32</v>
      </c>
      <c r="C102" s="25" t="s">
        <v>36</v>
      </c>
      <c r="D102" s="21">
        <v>4728</v>
      </c>
      <c r="E102" s="21">
        <v>8</v>
      </c>
      <c r="F102" s="21">
        <f>D102*E102</f>
        <v>37824</v>
      </c>
      <c r="G102" s="26"/>
      <c r="H102" s="26">
        <f>F102*G102</f>
        <v>0</v>
      </c>
      <c r="I102" s="10"/>
      <c r="J102" s="11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 s="17" customFormat="1" ht="15" x14ac:dyDescent="0.25">
      <c r="A103" s="30"/>
      <c r="B103" s="20"/>
      <c r="C103" s="19"/>
      <c r="D103" s="21"/>
      <c r="E103" s="21"/>
      <c r="F103" s="21"/>
      <c r="G103" s="26"/>
      <c r="H103" s="26"/>
      <c r="I103" s="10"/>
      <c r="J103" s="11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 s="17" customFormat="1" ht="26.25" x14ac:dyDescent="0.25">
      <c r="A104" s="30">
        <v>2</v>
      </c>
      <c r="B104" s="20" t="s">
        <v>33</v>
      </c>
      <c r="C104" s="25" t="s">
        <v>36</v>
      </c>
      <c r="D104" s="21">
        <v>5479</v>
      </c>
      <c r="E104" s="21">
        <v>50</v>
      </c>
      <c r="F104" s="21">
        <f>D104*E104</f>
        <v>273950</v>
      </c>
      <c r="G104" s="26"/>
      <c r="H104" s="26">
        <f>F104*G104</f>
        <v>0</v>
      </c>
      <c r="I104" s="10"/>
      <c r="J104" s="11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 s="17" customFormat="1" ht="15" x14ac:dyDescent="0.25">
      <c r="A105" s="30"/>
      <c r="B105" s="22"/>
      <c r="C105" s="24"/>
      <c r="D105" s="72"/>
      <c r="E105" s="71"/>
      <c r="F105" s="21"/>
      <c r="G105" s="26"/>
      <c r="H105" s="26"/>
      <c r="I105" s="10"/>
      <c r="J105" s="11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 s="17" customFormat="1" ht="26.25" x14ac:dyDescent="0.25">
      <c r="A106" s="30">
        <v>3</v>
      </c>
      <c r="B106" s="20" t="s">
        <v>7</v>
      </c>
      <c r="C106" s="23" t="s">
        <v>6</v>
      </c>
      <c r="D106" s="74">
        <v>23</v>
      </c>
      <c r="E106" s="74">
        <v>1</v>
      </c>
      <c r="F106" s="21">
        <f>D106*E106</f>
        <v>23</v>
      </c>
      <c r="G106" s="26"/>
      <c r="H106" s="26">
        <f>F106*G106</f>
        <v>0</v>
      </c>
      <c r="I106" s="10"/>
      <c r="J106" s="11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 s="110" customFormat="1" ht="15" x14ac:dyDescent="0.25">
      <c r="A107" s="31"/>
      <c r="B107" s="20"/>
      <c r="C107" s="23"/>
      <c r="D107" s="74"/>
      <c r="E107" s="74"/>
      <c r="F107" s="21"/>
      <c r="G107" s="26"/>
      <c r="H107" s="26"/>
      <c r="I107" s="10"/>
      <c r="J107" s="11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 s="110" customFormat="1" ht="15" x14ac:dyDescent="0.25">
      <c r="A108" s="30">
        <v>4</v>
      </c>
      <c r="B108" s="20" t="s">
        <v>42</v>
      </c>
      <c r="C108" s="25" t="s">
        <v>36</v>
      </c>
      <c r="D108" s="74">
        <v>0</v>
      </c>
      <c r="E108" s="74">
        <v>1</v>
      </c>
      <c r="F108" s="21">
        <v>0</v>
      </c>
      <c r="G108" s="26"/>
      <c r="H108" s="26">
        <f t="shared" ref="H108" si="5">F108*G108</f>
        <v>0</v>
      </c>
      <c r="I108" s="10"/>
      <c r="J108" s="11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 s="17" customFormat="1" ht="15" x14ac:dyDescent="0.25">
      <c r="A109" s="30"/>
      <c r="B109" s="22"/>
      <c r="C109" s="26"/>
      <c r="D109" s="72"/>
      <c r="E109" s="73"/>
      <c r="F109" s="21"/>
      <c r="G109" s="26"/>
      <c r="H109" s="26"/>
      <c r="I109" s="10"/>
      <c r="J109" s="11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 s="17" customFormat="1" ht="15" x14ac:dyDescent="0.25">
      <c r="A110" s="30">
        <v>5</v>
      </c>
      <c r="B110" s="22" t="s">
        <v>34</v>
      </c>
      <c r="C110" s="25" t="s">
        <v>36</v>
      </c>
      <c r="D110" s="75">
        <v>0</v>
      </c>
      <c r="E110" s="75">
        <v>3</v>
      </c>
      <c r="F110" s="21">
        <f>D110*E110</f>
        <v>0</v>
      </c>
      <c r="G110" s="26"/>
      <c r="H110" s="26">
        <f>F110*G110</f>
        <v>0</v>
      </c>
      <c r="I110" s="10"/>
      <c r="J110" s="11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s="17" customFormat="1" ht="15" x14ac:dyDescent="0.25">
      <c r="A111" s="30"/>
      <c r="B111" s="22"/>
      <c r="C111" s="26"/>
      <c r="D111" s="76"/>
      <c r="E111" s="76"/>
      <c r="F111" s="21"/>
      <c r="G111" s="26"/>
      <c r="H111" s="26"/>
      <c r="I111" s="10"/>
      <c r="J111" s="11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 s="17" customFormat="1" ht="26.25" x14ac:dyDescent="0.25">
      <c r="A112" s="30">
        <v>6</v>
      </c>
      <c r="B112" s="20" t="s">
        <v>35</v>
      </c>
      <c r="C112" s="25" t="s">
        <v>36</v>
      </c>
      <c r="D112" s="74">
        <v>0</v>
      </c>
      <c r="E112" s="74">
        <v>16</v>
      </c>
      <c r="F112" s="21">
        <f>D112*E112</f>
        <v>0</v>
      </c>
      <c r="G112" s="26"/>
      <c r="H112" s="26">
        <f>F112*G112</f>
        <v>0</v>
      </c>
      <c r="I112" s="10"/>
      <c r="J112" s="11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 s="17" customFormat="1" ht="15" x14ac:dyDescent="0.25">
      <c r="A113" s="30"/>
      <c r="B113" s="18"/>
      <c r="C113" s="19"/>
      <c r="D113" s="72"/>
      <c r="E113" s="72"/>
      <c r="F113" s="21"/>
      <c r="G113" s="23"/>
      <c r="H113" s="26"/>
      <c r="I113" s="10"/>
      <c r="J113" s="11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 s="17" customFormat="1" ht="15" x14ac:dyDescent="0.25">
      <c r="A114" s="30"/>
      <c r="B114" s="18"/>
      <c r="C114" s="19"/>
      <c r="D114" s="72"/>
      <c r="E114" s="72"/>
      <c r="F114" s="77" t="s">
        <v>24</v>
      </c>
      <c r="G114" s="23"/>
      <c r="H114" s="26">
        <f>SUM(H102:H112)</f>
        <v>0</v>
      </c>
      <c r="I114" s="10"/>
      <c r="J114" s="11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 s="17" customFormat="1" ht="15.75" thickBot="1" x14ac:dyDescent="0.3">
      <c r="A115" s="57"/>
      <c r="B115" s="58"/>
      <c r="C115" s="58"/>
      <c r="D115" s="78"/>
      <c r="E115" s="78"/>
      <c r="F115" s="79" t="s">
        <v>9</v>
      </c>
      <c r="G115" s="101"/>
      <c r="H115" s="59">
        <f>H114*0.22</f>
        <v>0</v>
      </c>
      <c r="I115" s="10"/>
      <c r="J115" s="11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 s="17" customFormat="1" ht="15.75" thickTop="1" x14ac:dyDescent="0.25">
      <c r="A116" s="60"/>
      <c r="B116" s="61"/>
      <c r="C116" s="61"/>
      <c r="D116" s="84"/>
      <c r="E116" s="84"/>
      <c r="F116" s="85" t="s">
        <v>8</v>
      </c>
      <c r="G116" s="103"/>
      <c r="H116" s="62">
        <f>H114+H115</f>
        <v>0</v>
      </c>
      <c r="I116" s="10"/>
      <c r="J116" s="11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 s="27" customFormat="1" ht="15" x14ac:dyDescent="0.25">
      <c r="A117" s="44"/>
      <c r="B117" s="45"/>
      <c r="C117" s="45"/>
      <c r="D117" s="86"/>
      <c r="E117" s="86"/>
      <c r="F117" s="87"/>
      <c r="G117" s="104"/>
      <c r="H117" s="46"/>
      <c r="I117" s="10"/>
      <c r="J117" s="11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 s="17" customFormat="1" ht="15" x14ac:dyDescent="0.25">
      <c r="A118" s="41"/>
      <c r="B118" s="42"/>
      <c r="C118" s="42"/>
      <c r="D118" s="88"/>
      <c r="E118" s="88"/>
      <c r="F118" s="89"/>
      <c r="G118" s="105"/>
      <c r="H118" s="43"/>
      <c r="I118" s="10"/>
      <c r="J118" s="11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 s="17" customFormat="1" ht="15" x14ac:dyDescent="0.25">
      <c r="A119" s="40"/>
      <c r="B119" s="50" t="s">
        <v>25</v>
      </c>
      <c r="C119" s="51"/>
      <c r="D119" s="90"/>
      <c r="E119" s="90"/>
      <c r="F119" s="91"/>
      <c r="G119" s="106"/>
      <c r="H119" s="107"/>
      <c r="I119" s="10"/>
      <c r="J119" s="11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s="17" customFormat="1" ht="15" x14ac:dyDescent="0.25">
      <c r="A120" s="30"/>
      <c r="B120" s="19"/>
      <c r="C120" s="19"/>
      <c r="D120" s="72"/>
      <c r="E120" s="72"/>
      <c r="F120" s="21"/>
      <c r="G120" s="26"/>
      <c r="H120" s="26"/>
      <c r="I120" s="10"/>
      <c r="J120" s="11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 s="17" customFormat="1" ht="39" x14ac:dyDescent="0.25">
      <c r="A121" s="30">
        <v>1</v>
      </c>
      <c r="B121" s="20" t="s">
        <v>32</v>
      </c>
      <c r="C121" s="25" t="s">
        <v>36</v>
      </c>
      <c r="D121" s="21">
        <v>2500</v>
      </c>
      <c r="E121" s="21">
        <v>8</v>
      </c>
      <c r="F121" s="21">
        <f>D121*E121</f>
        <v>20000</v>
      </c>
      <c r="G121" s="26"/>
      <c r="H121" s="26">
        <f>F121*G121</f>
        <v>0</v>
      </c>
      <c r="I121" s="10"/>
      <c r="J121" s="11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 s="17" customFormat="1" ht="15" x14ac:dyDescent="0.25">
      <c r="A122" s="30"/>
      <c r="B122" s="20"/>
      <c r="C122" s="19"/>
      <c r="D122" s="21"/>
      <c r="E122" s="21"/>
      <c r="F122" s="21"/>
      <c r="G122" s="26"/>
      <c r="H122" s="26"/>
      <c r="I122" s="10"/>
      <c r="J122" s="11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 s="17" customFormat="1" ht="26.25" x14ac:dyDescent="0.25">
      <c r="A123" s="30">
        <v>2</v>
      </c>
      <c r="B123" s="20" t="s">
        <v>33</v>
      </c>
      <c r="C123" s="25" t="s">
        <v>36</v>
      </c>
      <c r="D123" s="21">
        <v>2800</v>
      </c>
      <c r="E123" s="21">
        <v>50</v>
      </c>
      <c r="F123" s="21">
        <f>D123*E123</f>
        <v>140000</v>
      </c>
      <c r="G123" s="26"/>
      <c r="H123" s="26">
        <f>F123*G123</f>
        <v>0</v>
      </c>
      <c r="I123" s="10"/>
      <c r="J123" s="11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 s="17" customFormat="1" ht="15" x14ac:dyDescent="0.25">
      <c r="A124" s="30"/>
      <c r="B124" s="22"/>
      <c r="C124" s="19"/>
      <c r="D124" s="21"/>
      <c r="E124" s="21"/>
      <c r="F124" s="21"/>
      <c r="G124" s="26"/>
      <c r="H124" s="26"/>
      <c r="I124" s="10"/>
      <c r="J124" s="11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 s="17" customFormat="1" ht="26.25" x14ac:dyDescent="0.25">
      <c r="A125" s="30">
        <v>3</v>
      </c>
      <c r="B125" s="20" t="s">
        <v>7</v>
      </c>
      <c r="C125" s="23" t="s">
        <v>6</v>
      </c>
      <c r="D125" s="74">
        <v>1</v>
      </c>
      <c r="E125" s="74">
        <v>1</v>
      </c>
      <c r="F125" s="21">
        <f>D125*E125</f>
        <v>1</v>
      </c>
      <c r="G125" s="26"/>
      <c r="H125" s="26">
        <f>F125*G125</f>
        <v>0</v>
      </c>
      <c r="I125" s="10"/>
      <c r="J125" s="11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 s="110" customFormat="1" ht="15" x14ac:dyDescent="0.25">
      <c r="A126" s="31"/>
      <c r="B126" s="20"/>
      <c r="C126" s="23"/>
      <c r="D126" s="74"/>
      <c r="E126" s="74"/>
      <c r="F126" s="21"/>
      <c r="G126" s="26"/>
      <c r="H126" s="26"/>
      <c r="I126" s="10"/>
      <c r="J126" s="11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 s="110" customFormat="1" ht="15" x14ac:dyDescent="0.25">
      <c r="A127" s="30">
        <v>4</v>
      </c>
      <c r="B127" s="20" t="s">
        <v>42</v>
      </c>
      <c r="C127" s="25" t="s">
        <v>36</v>
      </c>
      <c r="D127" s="74">
        <v>0</v>
      </c>
      <c r="E127" s="74">
        <v>1</v>
      </c>
      <c r="F127" s="21">
        <v>0</v>
      </c>
      <c r="G127" s="26"/>
      <c r="H127" s="26">
        <f t="shared" ref="H127" si="6">F127*G127</f>
        <v>0</v>
      </c>
      <c r="I127" s="10"/>
      <c r="J127" s="11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 s="17" customFormat="1" ht="15" x14ac:dyDescent="0.25">
      <c r="A128" s="30"/>
      <c r="B128" s="22"/>
      <c r="C128" s="26"/>
      <c r="D128" s="72"/>
      <c r="E128" s="73"/>
      <c r="F128" s="21"/>
      <c r="G128" s="26"/>
      <c r="H128" s="26"/>
      <c r="I128" s="10"/>
      <c r="J128" s="11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 s="17" customFormat="1" ht="15" x14ac:dyDescent="0.25">
      <c r="A129" s="30">
        <v>5</v>
      </c>
      <c r="B129" s="22" t="s">
        <v>34</v>
      </c>
      <c r="C129" s="25" t="s">
        <v>36</v>
      </c>
      <c r="D129" s="75">
        <v>0</v>
      </c>
      <c r="E129" s="75">
        <v>3</v>
      </c>
      <c r="F129" s="21">
        <f>D129*E129</f>
        <v>0</v>
      </c>
      <c r="G129" s="26"/>
      <c r="H129" s="26">
        <f>F129*G129</f>
        <v>0</v>
      </c>
      <c r="I129" s="10"/>
      <c r="J129" s="11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 s="17" customFormat="1" ht="15" x14ac:dyDescent="0.25">
      <c r="A130" s="30"/>
      <c r="B130" s="22"/>
      <c r="C130" s="26"/>
      <c r="D130" s="76"/>
      <c r="E130" s="76"/>
      <c r="F130" s="21"/>
      <c r="G130" s="26"/>
      <c r="H130" s="26"/>
      <c r="I130" s="10"/>
      <c r="J130" s="11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 s="17" customFormat="1" ht="26.25" x14ac:dyDescent="0.25">
      <c r="A131" s="30">
        <v>6</v>
      </c>
      <c r="B131" s="20" t="s">
        <v>35</v>
      </c>
      <c r="C131" s="25" t="s">
        <v>36</v>
      </c>
      <c r="D131" s="74">
        <v>300</v>
      </c>
      <c r="E131" s="74">
        <v>16</v>
      </c>
      <c r="F131" s="21">
        <f>D131*E131</f>
        <v>4800</v>
      </c>
      <c r="G131" s="26"/>
      <c r="H131" s="26">
        <f>F131*G131</f>
        <v>0</v>
      </c>
      <c r="I131" s="10"/>
      <c r="J131" s="11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 s="17" customFormat="1" ht="15" x14ac:dyDescent="0.25">
      <c r="A132" s="30"/>
      <c r="B132" s="18"/>
      <c r="C132" s="19"/>
      <c r="D132" s="72"/>
      <c r="E132" s="72"/>
      <c r="F132" s="21"/>
      <c r="G132" s="23"/>
      <c r="H132" s="26"/>
      <c r="I132" s="10"/>
      <c r="J132" s="11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 s="17" customFormat="1" ht="15" x14ac:dyDescent="0.25">
      <c r="A133" s="30"/>
      <c r="B133" s="18"/>
      <c r="C133" s="19"/>
      <c r="D133" s="72"/>
      <c r="E133" s="72"/>
      <c r="F133" s="77" t="s">
        <v>26</v>
      </c>
      <c r="G133" s="23"/>
      <c r="H133" s="26">
        <f>SUM(H121:H131)</f>
        <v>0</v>
      </c>
      <c r="I133" s="10"/>
      <c r="J133" s="11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 s="17" customFormat="1" ht="15.75" thickBot="1" x14ac:dyDescent="0.3">
      <c r="A134" s="57"/>
      <c r="B134" s="58"/>
      <c r="C134" s="58"/>
      <c r="D134" s="78"/>
      <c r="E134" s="78"/>
      <c r="F134" s="79" t="s">
        <v>9</v>
      </c>
      <c r="G134" s="101"/>
      <c r="H134" s="59">
        <f>H133*0.22</f>
        <v>0</v>
      </c>
      <c r="I134" s="10"/>
      <c r="J134" s="11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 s="17" customFormat="1" ht="15.75" thickTop="1" x14ac:dyDescent="0.25">
      <c r="A135" s="60"/>
      <c r="B135" s="61"/>
      <c r="C135" s="61"/>
      <c r="D135" s="84"/>
      <c r="E135" s="84"/>
      <c r="F135" s="85" t="s">
        <v>8</v>
      </c>
      <c r="G135" s="103"/>
      <c r="H135" s="62">
        <f>H133+H134</f>
        <v>0</v>
      </c>
      <c r="I135" s="10"/>
      <c r="J135" s="11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 s="27" customFormat="1" ht="15" x14ac:dyDescent="0.25">
      <c r="A136" s="44"/>
      <c r="B136" s="45"/>
      <c r="C136" s="45"/>
      <c r="D136" s="86"/>
      <c r="E136" s="86"/>
      <c r="F136" s="87"/>
      <c r="G136" s="104"/>
      <c r="H136" s="46"/>
      <c r="I136" s="10"/>
      <c r="J136" s="11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 s="17" customFormat="1" ht="15" x14ac:dyDescent="0.25">
      <c r="A137" s="41"/>
      <c r="B137" s="42"/>
      <c r="C137" s="42"/>
      <c r="D137" s="88"/>
      <c r="E137" s="88"/>
      <c r="F137" s="89"/>
      <c r="G137" s="105"/>
      <c r="H137" s="43"/>
      <c r="I137" s="10"/>
      <c r="J137" s="11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 s="17" customFormat="1" ht="15" x14ac:dyDescent="0.25">
      <c r="A138" s="40"/>
      <c r="B138" s="50" t="s">
        <v>27</v>
      </c>
      <c r="C138" s="51"/>
      <c r="D138" s="90"/>
      <c r="E138" s="90"/>
      <c r="F138" s="91"/>
      <c r="G138" s="106"/>
      <c r="H138" s="107"/>
      <c r="I138" s="10"/>
      <c r="J138" s="11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 s="17" customFormat="1" ht="15" x14ac:dyDescent="0.25">
      <c r="A139" s="30"/>
      <c r="B139" s="19"/>
      <c r="C139" s="19"/>
      <c r="D139" s="72"/>
      <c r="E139" s="72"/>
      <c r="F139" s="21"/>
      <c r="G139" s="26"/>
      <c r="H139" s="26"/>
      <c r="I139" s="10"/>
      <c r="J139" s="11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 s="17" customFormat="1" ht="39" x14ac:dyDescent="0.25">
      <c r="A140" s="30">
        <v>1</v>
      </c>
      <c r="B140" s="20" t="s">
        <v>32</v>
      </c>
      <c r="C140" s="25" t="s">
        <v>36</v>
      </c>
      <c r="D140" s="21">
        <v>2486</v>
      </c>
      <c r="E140" s="21">
        <v>8</v>
      </c>
      <c r="F140" s="21">
        <f>D140*E140</f>
        <v>19888</v>
      </c>
      <c r="G140" s="26"/>
      <c r="H140" s="26">
        <f>F140*G140</f>
        <v>0</v>
      </c>
      <c r="I140" s="10"/>
      <c r="J140" s="11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 s="17" customFormat="1" ht="15" x14ac:dyDescent="0.25">
      <c r="A141" s="30"/>
      <c r="B141" s="20"/>
      <c r="C141" s="19"/>
      <c r="D141" s="21"/>
      <c r="E141" s="21"/>
      <c r="F141" s="21"/>
      <c r="G141" s="26"/>
      <c r="H141" s="26"/>
      <c r="I141" s="10"/>
      <c r="J141" s="11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 s="17" customFormat="1" ht="26.25" x14ac:dyDescent="0.25">
      <c r="A142" s="30">
        <v>2</v>
      </c>
      <c r="B142" s="20" t="s">
        <v>33</v>
      </c>
      <c r="C142" s="25" t="s">
        <v>36</v>
      </c>
      <c r="D142" s="21">
        <v>2937</v>
      </c>
      <c r="E142" s="21">
        <v>50</v>
      </c>
      <c r="F142" s="21">
        <f>D142*E142</f>
        <v>146850</v>
      </c>
      <c r="G142" s="26"/>
      <c r="H142" s="26">
        <f>F142*G142</f>
        <v>0</v>
      </c>
      <c r="I142" s="10"/>
      <c r="J142" s="11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 s="17" customFormat="1" ht="15" x14ac:dyDescent="0.25">
      <c r="A143" s="30"/>
      <c r="B143" s="22"/>
      <c r="C143" s="19"/>
      <c r="D143" s="21"/>
      <c r="E143" s="21"/>
      <c r="F143" s="21"/>
      <c r="G143" s="26"/>
      <c r="H143" s="26"/>
      <c r="I143" s="10"/>
      <c r="J143" s="11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 s="17" customFormat="1" ht="26.25" x14ac:dyDescent="0.25">
      <c r="A144" s="30">
        <v>3</v>
      </c>
      <c r="B144" s="20" t="s">
        <v>7</v>
      </c>
      <c r="C144" s="23" t="s">
        <v>6</v>
      </c>
      <c r="D144" s="74">
        <v>1</v>
      </c>
      <c r="E144" s="74">
        <v>1</v>
      </c>
      <c r="F144" s="21">
        <f>D144*E144</f>
        <v>1</v>
      </c>
      <c r="G144" s="26"/>
      <c r="H144" s="26">
        <f>F144*G144</f>
        <v>0</v>
      </c>
      <c r="I144" s="10"/>
      <c r="J144" s="11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 s="110" customFormat="1" ht="15" x14ac:dyDescent="0.25">
      <c r="A145" s="31"/>
      <c r="B145" s="20"/>
      <c r="C145" s="23"/>
      <c r="D145" s="74"/>
      <c r="E145" s="74"/>
      <c r="F145" s="21"/>
      <c r="G145" s="26"/>
      <c r="H145" s="26"/>
      <c r="I145" s="10"/>
      <c r="J145" s="11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 s="110" customFormat="1" ht="15" x14ac:dyDescent="0.25">
      <c r="A146" s="30">
        <v>4</v>
      </c>
      <c r="B146" s="20" t="s">
        <v>42</v>
      </c>
      <c r="C146" s="25" t="s">
        <v>36</v>
      </c>
      <c r="D146" s="74">
        <v>0</v>
      </c>
      <c r="E146" s="74">
        <v>1</v>
      </c>
      <c r="F146" s="21">
        <v>0</v>
      </c>
      <c r="G146" s="26"/>
      <c r="H146" s="26">
        <f t="shared" ref="H146" si="7">F146*G146</f>
        <v>0</v>
      </c>
      <c r="I146" s="10"/>
      <c r="J146" s="11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 s="17" customFormat="1" ht="15" x14ac:dyDescent="0.25">
      <c r="A147" s="30"/>
      <c r="B147" s="22"/>
      <c r="C147" s="26"/>
      <c r="D147" s="72"/>
      <c r="E147" s="73"/>
      <c r="F147" s="21"/>
      <c r="G147" s="26"/>
      <c r="H147" s="26"/>
      <c r="I147" s="10"/>
      <c r="J147" s="11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 s="17" customFormat="1" ht="15" x14ac:dyDescent="0.25">
      <c r="A148" s="30">
        <v>5</v>
      </c>
      <c r="B148" s="22" t="s">
        <v>34</v>
      </c>
      <c r="C148" s="25" t="s">
        <v>36</v>
      </c>
      <c r="D148" s="75">
        <v>1000</v>
      </c>
      <c r="E148" s="75">
        <v>3</v>
      </c>
      <c r="F148" s="21">
        <f>D148*E148</f>
        <v>3000</v>
      </c>
      <c r="G148" s="26"/>
      <c r="H148" s="26">
        <f>F148*G148</f>
        <v>0</v>
      </c>
      <c r="I148" s="10"/>
      <c r="J148" s="11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 s="17" customFormat="1" ht="15" x14ac:dyDescent="0.25">
      <c r="A149" s="30"/>
      <c r="B149" s="22"/>
      <c r="C149" s="26"/>
      <c r="D149" s="76"/>
      <c r="E149" s="76"/>
      <c r="F149" s="21"/>
      <c r="G149" s="26"/>
      <c r="H149" s="26"/>
      <c r="I149" s="10"/>
      <c r="J149" s="11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 s="17" customFormat="1" ht="26.25" x14ac:dyDescent="0.25">
      <c r="A150" s="30">
        <v>6</v>
      </c>
      <c r="B150" s="20" t="s">
        <v>35</v>
      </c>
      <c r="C150" s="25" t="s">
        <v>36</v>
      </c>
      <c r="D150" s="74">
        <v>451</v>
      </c>
      <c r="E150" s="74">
        <v>16</v>
      </c>
      <c r="F150" s="21">
        <f>D150*E150</f>
        <v>7216</v>
      </c>
      <c r="G150" s="26"/>
      <c r="H150" s="26">
        <f>F150*G150</f>
        <v>0</v>
      </c>
      <c r="I150" s="10"/>
      <c r="J150" s="11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 s="17" customFormat="1" ht="15" x14ac:dyDescent="0.25">
      <c r="A151" s="30"/>
      <c r="B151" s="18"/>
      <c r="C151" s="19"/>
      <c r="D151" s="72"/>
      <c r="E151" s="72"/>
      <c r="F151" s="21"/>
      <c r="G151" s="23"/>
      <c r="H151" s="26"/>
      <c r="I151" s="10"/>
      <c r="J151" s="11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 s="17" customFormat="1" ht="15" x14ac:dyDescent="0.25">
      <c r="A152" s="30"/>
      <c r="B152" s="18"/>
      <c r="C152" s="19"/>
      <c r="D152" s="72"/>
      <c r="E152" s="72"/>
      <c r="F152" s="77" t="s">
        <v>28</v>
      </c>
      <c r="G152" s="23"/>
      <c r="H152" s="26">
        <f>SUM(H140:H150)</f>
        <v>0</v>
      </c>
      <c r="I152" s="10"/>
      <c r="J152" s="11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 s="17" customFormat="1" ht="15.75" thickBot="1" x14ac:dyDescent="0.3">
      <c r="A153" s="57"/>
      <c r="B153" s="58"/>
      <c r="C153" s="58"/>
      <c r="D153" s="78"/>
      <c r="E153" s="78"/>
      <c r="F153" s="79" t="s">
        <v>9</v>
      </c>
      <c r="G153" s="101"/>
      <c r="H153" s="59">
        <f>H152*0.22</f>
        <v>0</v>
      </c>
      <c r="I153" s="10"/>
      <c r="J153" s="11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 s="17" customFormat="1" ht="15.75" thickTop="1" x14ac:dyDescent="0.25">
      <c r="A154" s="60"/>
      <c r="B154" s="61"/>
      <c r="C154" s="61"/>
      <c r="D154" s="84"/>
      <c r="E154" s="84"/>
      <c r="F154" s="85" t="s">
        <v>8</v>
      </c>
      <c r="G154" s="103"/>
      <c r="H154" s="62">
        <f>H152+H153</f>
        <v>0</v>
      </c>
      <c r="I154" s="10"/>
      <c r="J154" s="11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 s="27" customFormat="1" ht="15" x14ac:dyDescent="0.25">
      <c r="A155" s="44"/>
      <c r="B155" s="45"/>
      <c r="C155" s="45"/>
      <c r="D155" s="86"/>
      <c r="E155" s="86"/>
      <c r="F155" s="87"/>
      <c r="G155" s="104"/>
      <c r="H155" s="46"/>
      <c r="I155" s="10"/>
      <c r="J155" s="11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 s="17" customFormat="1" ht="15" x14ac:dyDescent="0.25">
      <c r="A156" s="41"/>
      <c r="B156" s="42"/>
      <c r="C156" s="42"/>
      <c r="D156" s="88"/>
      <c r="E156" s="88"/>
      <c r="F156" s="89"/>
      <c r="G156" s="105"/>
      <c r="H156" s="43"/>
      <c r="I156" s="10"/>
      <c r="J156" s="11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 s="17" customFormat="1" ht="15" x14ac:dyDescent="0.25">
      <c r="A157" s="40"/>
      <c r="B157" s="50" t="s">
        <v>29</v>
      </c>
      <c r="C157" s="51"/>
      <c r="D157" s="90"/>
      <c r="E157" s="90"/>
      <c r="F157" s="91"/>
      <c r="G157" s="106"/>
      <c r="H157" s="107"/>
      <c r="I157" s="10"/>
      <c r="J157" s="11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 s="17" customFormat="1" ht="15" x14ac:dyDescent="0.25">
      <c r="A158" s="30"/>
      <c r="B158" s="19"/>
      <c r="C158" s="19"/>
      <c r="D158" s="72"/>
      <c r="E158" s="72"/>
      <c r="F158" s="21"/>
      <c r="G158" s="26"/>
      <c r="H158" s="26"/>
      <c r="I158" s="10"/>
      <c r="J158" s="11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 s="17" customFormat="1" ht="39" x14ac:dyDescent="0.25">
      <c r="A159" s="30">
        <v>1</v>
      </c>
      <c r="B159" s="20" t="s">
        <v>32</v>
      </c>
      <c r="C159" s="25" t="s">
        <v>36</v>
      </c>
      <c r="D159" s="21">
        <v>11304</v>
      </c>
      <c r="E159" s="21">
        <v>8</v>
      </c>
      <c r="F159" s="21">
        <f>D159*E159</f>
        <v>90432</v>
      </c>
      <c r="G159" s="26"/>
      <c r="H159" s="26">
        <f>F159*G159</f>
        <v>0</v>
      </c>
      <c r="I159" s="10"/>
      <c r="J159" s="11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 s="17" customFormat="1" ht="15" x14ac:dyDescent="0.25">
      <c r="A160" s="30"/>
      <c r="B160" s="20"/>
      <c r="C160" s="19"/>
      <c r="D160" s="21"/>
      <c r="E160" s="21"/>
      <c r="F160" s="21"/>
      <c r="G160" s="26"/>
      <c r="H160" s="26"/>
      <c r="I160" s="10"/>
      <c r="J160" s="11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 s="17" customFormat="1" ht="26.25" x14ac:dyDescent="0.25">
      <c r="A161" s="30">
        <v>2</v>
      </c>
      <c r="B161" s="20" t="s">
        <v>33</v>
      </c>
      <c r="C161" s="25" t="s">
        <v>36</v>
      </c>
      <c r="D161" s="21">
        <v>12574</v>
      </c>
      <c r="E161" s="21">
        <v>50</v>
      </c>
      <c r="F161" s="21">
        <f>D161*E161</f>
        <v>628700</v>
      </c>
      <c r="G161" s="26"/>
      <c r="H161" s="26">
        <f>F161*G161</f>
        <v>0</v>
      </c>
      <c r="I161" s="10"/>
      <c r="J161" s="11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 s="17" customFormat="1" ht="15" x14ac:dyDescent="0.25">
      <c r="A162" s="30"/>
      <c r="B162" s="22"/>
      <c r="C162" s="19"/>
      <c r="D162" s="21"/>
      <c r="E162" s="21"/>
      <c r="F162" s="21"/>
      <c r="G162" s="26"/>
      <c r="H162" s="26"/>
      <c r="I162" s="10"/>
      <c r="J162" s="11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 s="17" customFormat="1" ht="26.25" x14ac:dyDescent="0.25">
      <c r="A163" s="30">
        <v>3</v>
      </c>
      <c r="B163" s="20" t="s">
        <v>7</v>
      </c>
      <c r="C163" s="23" t="s">
        <v>6</v>
      </c>
      <c r="D163" s="74">
        <v>2</v>
      </c>
      <c r="E163" s="74">
        <v>1</v>
      </c>
      <c r="F163" s="21">
        <f>D163*E163</f>
        <v>2</v>
      </c>
      <c r="G163" s="26"/>
      <c r="H163" s="26">
        <f>F163*G163</f>
        <v>0</v>
      </c>
      <c r="I163" s="10"/>
      <c r="J163" s="11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 s="110" customFormat="1" ht="15" x14ac:dyDescent="0.25">
      <c r="A164" s="31"/>
      <c r="B164" s="20"/>
      <c r="C164" s="23"/>
      <c r="D164" s="74"/>
      <c r="E164" s="74"/>
      <c r="F164" s="21"/>
      <c r="G164" s="26"/>
      <c r="H164" s="26"/>
      <c r="I164" s="10"/>
      <c r="J164" s="11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 s="110" customFormat="1" ht="15" x14ac:dyDescent="0.25">
      <c r="A165" s="30">
        <v>4</v>
      </c>
      <c r="B165" s="20" t="s">
        <v>42</v>
      </c>
      <c r="C165" s="25" t="s">
        <v>36</v>
      </c>
      <c r="D165" s="74">
        <v>0</v>
      </c>
      <c r="E165" s="74">
        <v>1</v>
      </c>
      <c r="F165" s="21">
        <v>0</v>
      </c>
      <c r="G165" s="26"/>
      <c r="H165" s="26">
        <f t="shared" ref="H165" si="8">F165*G165</f>
        <v>0</v>
      </c>
      <c r="I165" s="10"/>
      <c r="J165" s="11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 s="17" customFormat="1" ht="15" x14ac:dyDescent="0.25">
      <c r="A166" s="30"/>
      <c r="B166" s="22"/>
      <c r="C166" s="26"/>
      <c r="D166" s="72"/>
      <c r="E166" s="73"/>
      <c r="F166" s="21"/>
      <c r="G166" s="26"/>
      <c r="H166" s="26"/>
      <c r="I166" s="10"/>
      <c r="J166" s="11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 s="17" customFormat="1" ht="15" x14ac:dyDescent="0.25">
      <c r="A167" s="30">
        <v>5</v>
      </c>
      <c r="B167" s="22" t="s">
        <v>34</v>
      </c>
      <c r="C167" s="25" t="s">
        <v>36</v>
      </c>
      <c r="D167" s="75">
        <v>0</v>
      </c>
      <c r="E167" s="75">
        <v>3</v>
      </c>
      <c r="F167" s="21">
        <f>D167*E167</f>
        <v>0</v>
      </c>
      <c r="G167" s="26"/>
      <c r="H167" s="26">
        <f>F167*G167</f>
        <v>0</v>
      </c>
      <c r="I167" s="10"/>
      <c r="J167" s="11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 s="17" customFormat="1" ht="15" x14ac:dyDescent="0.25">
      <c r="A168" s="30"/>
      <c r="B168" s="22"/>
      <c r="C168" s="26"/>
      <c r="D168" s="76"/>
      <c r="E168" s="76"/>
      <c r="F168" s="21"/>
      <c r="G168" s="26"/>
      <c r="H168" s="26"/>
      <c r="I168" s="10"/>
      <c r="J168" s="11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 s="17" customFormat="1" ht="26.25" x14ac:dyDescent="0.25">
      <c r="A169" s="30">
        <v>6</v>
      </c>
      <c r="B169" s="20" t="s">
        <v>35</v>
      </c>
      <c r="C169" s="25" t="s">
        <v>36</v>
      </c>
      <c r="D169" s="74">
        <v>620</v>
      </c>
      <c r="E169" s="74">
        <v>16</v>
      </c>
      <c r="F169" s="21">
        <f>D169*E169</f>
        <v>9920</v>
      </c>
      <c r="G169" s="26"/>
      <c r="H169" s="26">
        <f>F169*G169</f>
        <v>0</v>
      </c>
      <c r="I169" s="10"/>
      <c r="J169" s="11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 s="17" customFormat="1" ht="15" x14ac:dyDescent="0.25">
      <c r="A170" s="30"/>
      <c r="B170" s="18"/>
      <c r="C170" s="19"/>
      <c r="D170" s="72"/>
      <c r="E170" s="72"/>
      <c r="F170" s="21"/>
      <c r="G170" s="23"/>
      <c r="H170" s="26"/>
      <c r="I170" s="10"/>
      <c r="J170" s="11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 s="17" customFormat="1" ht="15" x14ac:dyDescent="0.25">
      <c r="A171" s="30"/>
      <c r="B171" s="18"/>
      <c r="C171" s="19"/>
      <c r="D171" s="72"/>
      <c r="E171" s="72"/>
      <c r="F171" s="77" t="s">
        <v>30</v>
      </c>
      <c r="G171" s="23"/>
      <c r="H171" s="26">
        <f>SUM(H159:H169)</f>
        <v>0</v>
      </c>
      <c r="I171" s="10"/>
      <c r="J171" s="11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 s="17" customFormat="1" ht="15" x14ac:dyDescent="0.25">
      <c r="A172" s="30"/>
      <c r="B172" s="19"/>
      <c r="C172" s="19"/>
      <c r="D172" s="72"/>
      <c r="E172" s="72"/>
      <c r="F172" s="77" t="s">
        <v>9</v>
      </c>
      <c r="G172" s="23"/>
      <c r="H172" s="26">
        <f>H171*0.22</f>
        <v>0</v>
      </c>
      <c r="I172" s="10"/>
      <c r="J172" s="11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 s="17" customFormat="1" ht="15" x14ac:dyDescent="0.25">
      <c r="A173" s="32"/>
      <c r="B173" s="33"/>
      <c r="C173" s="33"/>
      <c r="D173" s="92"/>
      <c r="E173" s="92"/>
      <c r="F173" s="93" t="s">
        <v>8</v>
      </c>
      <c r="G173" s="108"/>
      <c r="H173" s="34">
        <f>H171+H172</f>
        <v>0</v>
      </c>
      <c r="I173" s="10"/>
      <c r="J173" s="11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s="56" customFormat="1" ht="15" x14ac:dyDescent="0.25">
      <c r="A174" s="44"/>
      <c r="B174" s="45"/>
      <c r="C174" s="45"/>
      <c r="D174" s="86"/>
      <c r="E174" s="86"/>
      <c r="F174" s="87"/>
      <c r="G174" s="104"/>
      <c r="H174" s="46"/>
      <c r="I174" s="47"/>
      <c r="J174" s="55"/>
      <c r="K174" s="45"/>
      <c r="L174" s="45"/>
      <c r="M174" s="45"/>
      <c r="N174" s="45"/>
      <c r="O174" s="45"/>
      <c r="P174" s="45"/>
      <c r="Q174" s="45"/>
      <c r="R174" s="45"/>
      <c r="S174" s="45"/>
      <c r="T174" s="45"/>
    </row>
    <row r="175" spans="1:20" s="54" customFormat="1" ht="15" x14ac:dyDescent="0.25">
      <c r="A175" s="35"/>
      <c r="B175" s="36"/>
      <c r="C175" s="36"/>
      <c r="D175" s="82"/>
      <c r="E175" s="82"/>
      <c r="F175" s="94"/>
      <c r="G175" s="38"/>
      <c r="H175" s="37"/>
      <c r="I175" s="39"/>
      <c r="J175" s="53"/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s="54" customFormat="1" ht="15" x14ac:dyDescent="0.25">
      <c r="A176" s="35"/>
      <c r="B176" s="36"/>
      <c r="C176" s="36"/>
      <c r="D176" s="82"/>
      <c r="E176" s="82"/>
      <c r="F176" s="94"/>
      <c r="G176" s="38"/>
      <c r="H176" s="37"/>
      <c r="I176" s="39"/>
      <c r="J176" s="53"/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s="54" customFormat="1" ht="15" x14ac:dyDescent="0.25">
      <c r="A177" s="40"/>
      <c r="B177" s="50" t="s">
        <v>37</v>
      </c>
      <c r="C177" s="51"/>
      <c r="D177" s="90"/>
      <c r="E177" s="90"/>
      <c r="F177" s="91"/>
      <c r="G177" s="106"/>
      <c r="H177" s="107"/>
      <c r="I177" s="39"/>
      <c r="J177" s="53"/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s="54" customFormat="1" ht="15" x14ac:dyDescent="0.25">
      <c r="A178" s="30"/>
      <c r="B178" s="19"/>
      <c r="C178" s="19"/>
      <c r="D178" s="72"/>
      <c r="E178" s="72"/>
      <c r="F178" s="21"/>
      <c r="G178" s="26"/>
      <c r="H178" s="26"/>
      <c r="I178" s="39"/>
      <c r="J178" s="53"/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s="54" customFormat="1" ht="39" x14ac:dyDescent="0.25">
      <c r="A179" s="30">
        <v>1</v>
      </c>
      <c r="B179" s="20" t="s">
        <v>32</v>
      </c>
      <c r="C179" s="25" t="s">
        <v>36</v>
      </c>
      <c r="D179" s="21">
        <v>3600</v>
      </c>
      <c r="E179" s="21">
        <v>8</v>
      </c>
      <c r="F179" s="21">
        <f>D179*E179</f>
        <v>28800</v>
      </c>
      <c r="G179" s="26"/>
      <c r="H179" s="26">
        <f>F179*G179</f>
        <v>0</v>
      </c>
      <c r="I179" s="39"/>
      <c r="J179" s="53"/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s="54" customFormat="1" ht="15" x14ac:dyDescent="0.25">
      <c r="A180" s="30"/>
      <c r="B180" s="20"/>
      <c r="C180" s="19"/>
      <c r="D180" s="21"/>
      <c r="E180" s="21"/>
      <c r="F180" s="21"/>
      <c r="G180" s="26"/>
      <c r="H180" s="26"/>
      <c r="I180" s="39"/>
      <c r="J180" s="53"/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s="54" customFormat="1" ht="26.25" x14ac:dyDescent="0.25">
      <c r="A181" s="30">
        <v>2</v>
      </c>
      <c r="B181" s="20" t="s">
        <v>33</v>
      </c>
      <c r="C181" s="25" t="s">
        <v>36</v>
      </c>
      <c r="D181" s="21">
        <v>4200</v>
      </c>
      <c r="E181" s="21">
        <v>50</v>
      </c>
      <c r="F181" s="21">
        <f>D181*E181</f>
        <v>210000</v>
      </c>
      <c r="G181" s="26"/>
      <c r="H181" s="26">
        <f>F181*G181</f>
        <v>0</v>
      </c>
      <c r="I181" s="39"/>
      <c r="J181" s="53"/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s="54" customFormat="1" ht="15" x14ac:dyDescent="0.25">
      <c r="A182" s="30"/>
      <c r="B182" s="22"/>
      <c r="C182" s="19"/>
      <c r="D182" s="21"/>
      <c r="E182" s="21"/>
      <c r="F182" s="21"/>
      <c r="G182" s="26"/>
      <c r="H182" s="26"/>
      <c r="I182" s="39"/>
      <c r="J182" s="53"/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s="54" customFormat="1" ht="26.25" x14ac:dyDescent="0.25">
      <c r="A183" s="30">
        <v>3</v>
      </c>
      <c r="B183" s="20" t="s">
        <v>7</v>
      </c>
      <c r="C183" s="23" t="s">
        <v>6</v>
      </c>
      <c r="D183" s="74">
        <v>3</v>
      </c>
      <c r="E183" s="74">
        <v>1</v>
      </c>
      <c r="F183" s="21">
        <f>D183*E183</f>
        <v>3</v>
      </c>
      <c r="G183" s="26"/>
      <c r="H183" s="26">
        <f>F183*G183</f>
        <v>0</v>
      </c>
      <c r="I183" s="39"/>
      <c r="J183" s="53"/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s="54" customFormat="1" ht="15" x14ac:dyDescent="0.25">
      <c r="A184" s="30"/>
      <c r="B184" s="22"/>
      <c r="C184" s="26"/>
      <c r="D184" s="72"/>
      <c r="E184" s="73"/>
      <c r="F184" s="21"/>
      <c r="G184" s="26"/>
      <c r="H184" s="26"/>
      <c r="I184" s="39"/>
      <c r="J184" s="53"/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s="54" customFormat="1" ht="15" x14ac:dyDescent="0.25">
      <c r="A185" s="30">
        <v>4</v>
      </c>
      <c r="B185" s="22" t="s">
        <v>39</v>
      </c>
      <c r="C185" s="25" t="s">
        <v>36</v>
      </c>
      <c r="D185" s="112">
        <v>30</v>
      </c>
      <c r="E185" s="76">
        <v>1</v>
      </c>
      <c r="F185" s="21">
        <f>D185*E185</f>
        <v>30</v>
      </c>
      <c r="G185" s="26"/>
      <c r="H185" s="26">
        <f t="shared" ref="H185" si="9">F185*G185</f>
        <v>0</v>
      </c>
      <c r="I185" s="39"/>
      <c r="J185" s="53"/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s="54" customFormat="1" ht="15" x14ac:dyDescent="0.25">
      <c r="A186" s="30"/>
      <c r="B186" s="22"/>
      <c r="C186" s="26"/>
      <c r="D186" s="72"/>
      <c r="E186" s="73"/>
      <c r="F186" s="21"/>
      <c r="G186" s="26"/>
      <c r="H186" s="26"/>
      <c r="I186" s="39"/>
      <c r="J186" s="53"/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s="54" customFormat="1" ht="15" x14ac:dyDescent="0.25">
      <c r="A187" s="30">
        <v>5</v>
      </c>
      <c r="B187" s="22" t="s">
        <v>34</v>
      </c>
      <c r="C187" s="25" t="s">
        <v>36</v>
      </c>
      <c r="D187" s="75">
        <v>3600</v>
      </c>
      <c r="E187" s="75">
        <v>3</v>
      </c>
      <c r="F187" s="21">
        <f>D187*E187</f>
        <v>10800</v>
      </c>
      <c r="G187" s="26"/>
      <c r="H187" s="26">
        <f>F187*G187</f>
        <v>0</v>
      </c>
      <c r="I187" s="39"/>
      <c r="J187" s="53"/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s="54" customFormat="1" ht="15" x14ac:dyDescent="0.25">
      <c r="A188" s="30"/>
      <c r="B188" s="22"/>
      <c r="C188" s="26"/>
      <c r="D188" s="76"/>
      <c r="E188" s="76"/>
      <c r="F188" s="21"/>
      <c r="G188" s="26"/>
      <c r="H188" s="26"/>
      <c r="I188" s="39"/>
      <c r="J188" s="53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54" customFormat="1" ht="26.25" x14ac:dyDescent="0.25">
      <c r="A189" s="30">
        <v>6</v>
      </c>
      <c r="B189" s="20" t="s">
        <v>35</v>
      </c>
      <c r="C189" s="25" t="s">
        <v>36</v>
      </c>
      <c r="D189" s="74">
        <v>600</v>
      </c>
      <c r="E189" s="74">
        <v>16</v>
      </c>
      <c r="F189" s="21">
        <f>D189*E189</f>
        <v>9600</v>
      </c>
      <c r="G189" s="26"/>
      <c r="H189" s="26">
        <f>F189*G189</f>
        <v>0</v>
      </c>
      <c r="I189" s="39"/>
      <c r="J189" s="53"/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s="54" customFormat="1" ht="15" x14ac:dyDescent="0.25">
      <c r="A190" s="30"/>
      <c r="B190" s="18"/>
      <c r="C190" s="19"/>
      <c r="D190" s="72"/>
      <c r="E190" s="72"/>
      <c r="F190" s="21"/>
      <c r="G190" s="23"/>
      <c r="H190" s="26"/>
      <c r="I190" s="39"/>
      <c r="J190" s="53"/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s="54" customFormat="1" ht="15" x14ac:dyDescent="0.25">
      <c r="A191" s="30"/>
      <c r="B191" s="18"/>
      <c r="C191" s="19"/>
      <c r="D191" s="72"/>
      <c r="E191" s="72"/>
      <c r="F191" s="77" t="s">
        <v>38</v>
      </c>
      <c r="G191" s="23"/>
      <c r="H191" s="26">
        <f>SUM(H179:H189)</f>
        <v>0</v>
      </c>
      <c r="I191" s="39"/>
      <c r="J191" s="53"/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s="54" customFormat="1" ht="15" x14ac:dyDescent="0.25">
      <c r="A192" s="30"/>
      <c r="B192" s="19"/>
      <c r="C192" s="19"/>
      <c r="D192" s="72"/>
      <c r="E192" s="72"/>
      <c r="F192" s="77" t="s">
        <v>9</v>
      </c>
      <c r="G192" s="23"/>
      <c r="H192" s="26">
        <f>H191*0.22</f>
        <v>0</v>
      </c>
      <c r="I192" s="39"/>
      <c r="J192" s="53"/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s="54" customFormat="1" ht="15" x14ac:dyDescent="0.25">
      <c r="A193" s="30"/>
      <c r="B193" s="19"/>
      <c r="C193" s="19"/>
      <c r="D193" s="72"/>
      <c r="E193" s="72"/>
      <c r="F193" s="111" t="s">
        <v>8</v>
      </c>
      <c r="G193" s="23"/>
      <c r="H193" s="26">
        <f>H191+H192</f>
        <v>0</v>
      </c>
      <c r="I193" s="39"/>
      <c r="J193" s="53"/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s="54" customFormat="1" ht="15" x14ac:dyDescent="0.25">
      <c r="A194" s="35"/>
      <c r="B194" s="36"/>
      <c r="C194" s="36"/>
      <c r="D194" s="82"/>
      <c r="E194" s="82"/>
      <c r="F194" s="94"/>
      <c r="G194" s="38"/>
      <c r="H194" s="37"/>
      <c r="I194" s="39"/>
      <c r="J194" s="53"/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s="54" customFormat="1" ht="15" x14ac:dyDescent="0.25">
      <c r="A195" s="35"/>
      <c r="B195" s="36"/>
      <c r="C195" s="36"/>
      <c r="D195" s="82"/>
      <c r="E195" s="82"/>
      <c r="F195" s="94"/>
      <c r="G195" s="38"/>
      <c r="H195" s="37"/>
      <c r="I195" s="39"/>
      <c r="J195" s="53"/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s="54" customFormat="1" ht="15" x14ac:dyDescent="0.25">
      <c r="A196" s="35"/>
      <c r="B196" s="36"/>
      <c r="C196" s="36"/>
      <c r="D196" s="82"/>
      <c r="E196" s="82"/>
      <c r="F196" s="94"/>
      <c r="G196" s="38"/>
      <c r="H196" s="37"/>
      <c r="I196" s="39"/>
      <c r="J196" s="53"/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s="54" customFormat="1" ht="15" x14ac:dyDescent="0.25">
      <c r="A197" s="40"/>
      <c r="B197" s="50" t="s">
        <v>40</v>
      </c>
      <c r="C197" s="51"/>
      <c r="D197" s="90"/>
      <c r="E197" s="90"/>
      <c r="F197" s="91"/>
      <c r="G197" s="106"/>
      <c r="H197" s="107"/>
      <c r="I197" s="39"/>
      <c r="J197" s="53"/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s="54" customFormat="1" ht="15" x14ac:dyDescent="0.25">
      <c r="A198" s="30"/>
      <c r="B198" s="19"/>
      <c r="C198" s="19"/>
      <c r="D198" s="72"/>
      <c r="E198" s="72"/>
      <c r="F198" s="21"/>
      <c r="G198" s="26"/>
      <c r="H198" s="26"/>
      <c r="I198" s="39"/>
      <c r="J198" s="53"/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s="54" customFormat="1" ht="39" x14ac:dyDescent="0.25">
      <c r="A199" s="30">
        <v>1</v>
      </c>
      <c r="B199" s="20" t="s">
        <v>32</v>
      </c>
      <c r="C199" s="25" t="s">
        <v>36</v>
      </c>
      <c r="D199" s="21">
        <v>4000</v>
      </c>
      <c r="E199" s="21">
        <v>8</v>
      </c>
      <c r="F199" s="21">
        <f>D199*E199</f>
        <v>32000</v>
      </c>
      <c r="G199" s="26"/>
      <c r="H199" s="26">
        <f>F199*G199</f>
        <v>0</v>
      </c>
      <c r="I199" s="39"/>
      <c r="J199" s="53"/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s="54" customFormat="1" ht="15" x14ac:dyDescent="0.25">
      <c r="A200" s="30"/>
      <c r="B200" s="20"/>
      <c r="C200" s="19"/>
      <c r="D200" s="21"/>
      <c r="E200" s="21"/>
      <c r="F200" s="21"/>
      <c r="G200" s="26"/>
      <c r="H200" s="26"/>
      <c r="I200" s="39"/>
      <c r="J200" s="53"/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s="54" customFormat="1" ht="26.25" x14ac:dyDescent="0.25">
      <c r="A201" s="30">
        <v>2</v>
      </c>
      <c r="B201" s="20" t="s">
        <v>33</v>
      </c>
      <c r="C201" s="25" t="s">
        <v>36</v>
      </c>
      <c r="D201" s="21">
        <v>4000</v>
      </c>
      <c r="E201" s="21">
        <v>50</v>
      </c>
      <c r="F201" s="21">
        <f>D201*E201</f>
        <v>200000</v>
      </c>
      <c r="G201" s="26"/>
      <c r="H201" s="26">
        <f>F201*G201</f>
        <v>0</v>
      </c>
      <c r="I201" s="39"/>
      <c r="J201" s="53"/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s="54" customFormat="1" ht="15" x14ac:dyDescent="0.25">
      <c r="A202" s="30"/>
      <c r="B202" s="20"/>
      <c r="C202" s="25"/>
      <c r="D202" s="21"/>
      <c r="E202" s="21"/>
      <c r="F202" s="21"/>
      <c r="G202" s="26"/>
      <c r="H202" s="26"/>
      <c r="I202" s="39"/>
      <c r="J202" s="53"/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s="54" customFormat="1" ht="26.25" x14ac:dyDescent="0.25">
      <c r="A203" s="30">
        <v>3</v>
      </c>
      <c r="B203" s="20" t="s">
        <v>7</v>
      </c>
      <c r="C203" s="25"/>
      <c r="D203" s="21">
        <v>0</v>
      </c>
      <c r="E203" s="21">
        <v>1</v>
      </c>
      <c r="F203" s="21">
        <v>0</v>
      </c>
      <c r="G203" s="26"/>
      <c r="H203" s="26">
        <f t="shared" ref="H203:H205" si="10">F203*G203</f>
        <v>0</v>
      </c>
      <c r="I203" s="39"/>
      <c r="J203" s="53"/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s="54" customFormat="1" ht="15" x14ac:dyDescent="0.25">
      <c r="A204" s="30"/>
      <c r="B204" s="20"/>
      <c r="C204" s="25"/>
      <c r="D204" s="21"/>
      <c r="E204" s="21"/>
      <c r="F204" s="21"/>
      <c r="G204" s="26"/>
      <c r="H204" s="26"/>
      <c r="I204" s="39"/>
      <c r="J204" s="53"/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s="54" customFormat="1" ht="15" x14ac:dyDescent="0.25">
      <c r="A205" s="30">
        <v>4</v>
      </c>
      <c r="B205" s="22" t="s">
        <v>43</v>
      </c>
      <c r="C205" s="25" t="s">
        <v>36</v>
      </c>
      <c r="D205" s="21">
        <v>0</v>
      </c>
      <c r="E205" s="21">
        <v>1</v>
      </c>
      <c r="F205" s="21">
        <v>0</v>
      </c>
      <c r="G205" s="26"/>
      <c r="H205" s="26">
        <f t="shared" si="10"/>
        <v>0</v>
      </c>
      <c r="I205" s="39"/>
      <c r="J205" s="53"/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s="54" customFormat="1" ht="15" x14ac:dyDescent="0.25">
      <c r="A206" s="30"/>
      <c r="B206" s="22"/>
      <c r="C206" s="19"/>
      <c r="D206" s="21"/>
      <c r="E206" s="21"/>
      <c r="F206" s="21"/>
      <c r="G206" s="26"/>
      <c r="H206" s="26"/>
      <c r="I206" s="39"/>
      <c r="J206" s="53"/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s="54" customFormat="1" ht="15" x14ac:dyDescent="0.25">
      <c r="A207" s="30">
        <v>5</v>
      </c>
      <c r="B207" s="22" t="s">
        <v>34</v>
      </c>
      <c r="C207" s="25" t="s">
        <v>36</v>
      </c>
      <c r="D207" s="75">
        <v>2000</v>
      </c>
      <c r="E207" s="75">
        <v>3</v>
      </c>
      <c r="F207" s="21">
        <f>D207*E207</f>
        <v>6000</v>
      </c>
      <c r="G207" s="26"/>
      <c r="H207" s="26">
        <f>F207*G207</f>
        <v>0</v>
      </c>
      <c r="I207" s="39"/>
      <c r="J207" s="53"/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s="54" customFormat="1" ht="15" x14ac:dyDescent="0.25">
      <c r="A208" s="30"/>
      <c r="B208" s="22"/>
      <c r="C208" s="26"/>
      <c r="D208" s="76"/>
      <c r="E208" s="76"/>
      <c r="F208" s="21"/>
      <c r="G208" s="26"/>
      <c r="H208" s="26"/>
      <c r="I208" s="39"/>
      <c r="J208" s="53"/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s="54" customFormat="1" ht="26.25" x14ac:dyDescent="0.25">
      <c r="A209" s="30">
        <v>6</v>
      </c>
      <c r="B209" s="20" t="s">
        <v>35</v>
      </c>
      <c r="C209" s="25" t="s">
        <v>36</v>
      </c>
      <c r="D209" s="74">
        <v>300</v>
      </c>
      <c r="E209" s="74">
        <v>16</v>
      </c>
      <c r="F209" s="21">
        <f>D209*E209</f>
        <v>4800</v>
      </c>
      <c r="G209" s="26"/>
      <c r="H209" s="26">
        <f>F209*G209</f>
        <v>0</v>
      </c>
      <c r="I209" s="39"/>
      <c r="J209" s="53"/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s="54" customFormat="1" ht="15" x14ac:dyDescent="0.25">
      <c r="A210" s="30"/>
      <c r="B210" s="18"/>
      <c r="C210" s="19"/>
      <c r="D210" s="72"/>
      <c r="E210" s="72"/>
      <c r="F210" s="21"/>
      <c r="G210" s="23"/>
      <c r="H210" s="26"/>
      <c r="I210" s="39"/>
      <c r="J210" s="53"/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s="54" customFormat="1" ht="15" x14ac:dyDescent="0.25">
      <c r="A211" s="30"/>
      <c r="B211" s="18"/>
      <c r="C211" s="19"/>
      <c r="D211" s="72"/>
      <c r="E211" s="72"/>
      <c r="F211" s="77" t="s">
        <v>41</v>
      </c>
      <c r="G211" s="23"/>
      <c r="H211" s="26">
        <f>SUM(H199:H209)</f>
        <v>0</v>
      </c>
      <c r="I211" s="39"/>
      <c r="J211" s="53"/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s="54" customFormat="1" ht="15" x14ac:dyDescent="0.25">
      <c r="A212" s="30"/>
      <c r="B212" s="19"/>
      <c r="C212" s="19"/>
      <c r="D212" s="72"/>
      <c r="E212" s="72"/>
      <c r="F212" s="77" t="s">
        <v>9</v>
      </c>
      <c r="G212" s="23"/>
      <c r="H212" s="26">
        <f>H211*0.22</f>
        <v>0</v>
      </c>
      <c r="I212" s="39"/>
      <c r="J212" s="53"/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s="54" customFormat="1" ht="15" x14ac:dyDescent="0.25">
      <c r="A213" s="30"/>
      <c r="B213" s="19"/>
      <c r="C213" s="19"/>
      <c r="D213" s="72"/>
      <c r="E213" s="72"/>
      <c r="F213" s="111" t="s">
        <v>8</v>
      </c>
      <c r="G213" s="23"/>
      <c r="H213" s="26">
        <f>H211+H212</f>
        <v>0</v>
      </c>
      <c r="I213" s="39"/>
      <c r="J213" s="53"/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s="54" customFormat="1" ht="15" x14ac:dyDescent="0.25">
      <c r="A214" s="35"/>
      <c r="B214" s="36"/>
      <c r="C214" s="36"/>
      <c r="D214" s="82"/>
      <c r="E214" s="82"/>
      <c r="F214" s="94"/>
      <c r="G214" s="38"/>
      <c r="H214" s="37"/>
      <c r="I214" s="39"/>
      <c r="J214" s="53"/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s="54" customFormat="1" ht="15" x14ac:dyDescent="0.25">
      <c r="A215" s="35"/>
      <c r="B215" s="36"/>
      <c r="C215" s="36"/>
      <c r="D215" s="82"/>
      <c r="E215" s="82"/>
      <c r="F215" s="94"/>
      <c r="G215" s="38"/>
      <c r="H215" s="37"/>
      <c r="I215" s="39"/>
      <c r="J215" s="53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54" customFormat="1" ht="15" x14ac:dyDescent="0.25">
      <c r="A216" s="35"/>
      <c r="B216" s="36"/>
      <c r="C216" s="36"/>
      <c r="D216" s="82"/>
      <c r="E216" s="82"/>
      <c r="F216" s="94"/>
      <c r="G216" s="38"/>
      <c r="H216" s="37"/>
      <c r="I216" s="39"/>
      <c r="J216" s="53"/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s="54" customFormat="1" ht="15" x14ac:dyDescent="0.25">
      <c r="A217" s="35"/>
      <c r="B217" s="36"/>
      <c r="C217" s="36"/>
      <c r="D217" s="82"/>
      <c r="E217" s="82"/>
      <c r="F217" s="94"/>
      <c r="G217" s="38"/>
      <c r="H217" s="37"/>
      <c r="I217" s="39"/>
      <c r="J217" s="53"/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s="54" customFormat="1" ht="15" x14ac:dyDescent="0.25">
      <c r="A218" s="35"/>
      <c r="B218" s="36"/>
      <c r="C218" s="36"/>
      <c r="D218" s="82"/>
      <c r="E218" s="82"/>
      <c r="F218" s="94"/>
      <c r="G218" s="38"/>
      <c r="H218" s="37"/>
      <c r="I218" s="39"/>
      <c r="J218" s="53"/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s="54" customFormat="1" ht="15" x14ac:dyDescent="0.25">
      <c r="A219" s="35"/>
      <c r="B219" s="36"/>
      <c r="C219" s="36"/>
      <c r="D219" s="82"/>
      <c r="E219" s="82"/>
      <c r="F219" s="94"/>
      <c r="G219" s="38"/>
      <c r="H219" s="37"/>
      <c r="I219" s="39"/>
      <c r="J219" s="53"/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s="54" customFormat="1" ht="15" x14ac:dyDescent="0.25">
      <c r="A220" s="35"/>
      <c r="B220" s="36"/>
      <c r="C220" s="36"/>
      <c r="D220" s="82"/>
      <c r="E220" s="82"/>
      <c r="F220" s="94"/>
      <c r="G220" s="38"/>
      <c r="H220" s="37"/>
      <c r="I220" s="39"/>
      <c r="J220" s="53"/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s="8" customFormat="1" ht="15" x14ac:dyDescent="0.25">
      <c r="A221" s="30"/>
      <c r="B221" s="19"/>
      <c r="C221" s="19"/>
      <c r="D221" s="72"/>
      <c r="E221" s="72"/>
      <c r="F221" s="21" t="s">
        <v>15</v>
      </c>
      <c r="G221" s="23"/>
      <c r="H221" s="26">
        <f>H19+H38+H57+H76+H95+H114+H133+H152+H171+H191+H211</f>
        <v>0</v>
      </c>
      <c r="I221" s="10"/>
      <c r="J221" s="11"/>
      <c r="K221" s="7"/>
      <c r="L221" s="7"/>
      <c r="M221" s="7"/>
      <c r="N221" s="7"/>
      <c r="O221" s="7"/>
      <c r="P221" s="7"/>
      <c r="Q221" s="7"/>
      <c r="R221" s="7"/>
      <c r="S221" s="7"/>
      <c r="T221" s="7"/>
    </row>
    <row r="222" spans="1:20" s="8" customFormat="1" ht="15.75" thickBot="1" x14ac:dyDescent="0.3">
      <c r="A222" s="57"/>
      <c r="B222" s="58"/>
      <c r="C222" s="58"/>
      <c r="D222" s="78"/>
      <c r="E222" s="78"/>
      <c r="F222" s="79" t="s">
        <v>9</v>
      </c>
      <c r="G222" s="101"/>
      <c r="H222" s="59">
        <f>H221*0.22</f>
        <v>0</v>
      </c>
      <c r="I222" s="10"/>
      <c r="J222" s="11"/>
      <c r="K222" s="7"/>
      <c r="L222" s="7"/>
      <c r="M222" s="7"/>
      <c r="N222" s="7"/>
      <c r="O222" s="7"/>
      <c r="P222" s="7"/>
      <c r="Q222" s="7"/>
      <c r="R222" s="7"/>
      <c r="S222" s="7"/>
      <c r="T222" s="7"/>
    </row>
    <row r="223" spans="1:20" s="8" customFormat="1" ht="16.5" thickTop="1" thickBot="1" x14ac:dyDescent="0.3">
      <c r="A223" s="63"/>
      <c r="B223" s="64"/>
      <c r="C223" s="64"/>
      <c r="D223" s="95"/>
      <c r="E223" s="95"/>
      <c r="F223" s="96" t="s">
        <v>8</v>
      </c>
      <c r="G223" s="109"/>
      <c r="H223" s="65">
        <f>H221+H222</f>
        <v>0</v>
      </c>
      <c r="I223" s="10"/>
      <c r="J223" s="11"/>
      <c r="K223" s="7"/>
      <c r="L223" s="7"/>
      <c r="M223" s="7"/>
      <c r="N223" s="7"/>
      <c r="O223" s="7"/>
      <c r="P223" s="7"/>
      <c r="Q223" s="7"/>
      <c r="R223" s="7"/>
      <c r="S223" s="7"/>
      <c r="T223" s="7"/>
    </row>
    <row r="224" spans="1:20" customFormat="1" ht="15.75" thickTop="1" x14ac:dyDescent="0.25">
      <c r="A224" s="28"/>
      <c r="B224" s="7"/>
      <c r="C224" s="7"/>
      <c r="D224" s="66"/>
      <c r="E224" s="66"/>
      <c r="F224" s="67"/>
      <c r="G224" s="14"/>
      <c r="H224" s="14"/>
      <c r="I224" s="10"/>
      <c r="J224" s="11"/>
      <c r="K224" s="7"/>
      <c r="L224" s="7"/>
      <c r="M224" s="7"/>
      <c r="N224" s="7"/>
      <c r="O224" s="7"/>
      <c r="P224" s="7"/>
      <c r="Q224" s="7"/>
      <c r="R224" s="7"/>
      <c r="S224" s="7"/>
      <c r="T224" s="7"/>
    </row>
    <row r="225" spans="1:20" customFormat="1" ht="15" x14ac:dyDescent="0.25">
      <c r="A225" s="28"/>
      <c r="B225" s="7"/>
      <c r="C225" s="7"/>
      <c r="D225" s="66"/>
      <c r="E225" s="66"/>
      <c r="F225" s="67"/>
      <c r="G225" s="15"/>
      <c r="H225" s="14"/>
      <c r="I225" s="10"/>
      <c r="J225" s="11"/>
      <c r="K225" s="7"/>
      <c r="L225" s="7"/>
      <c r="M225" s="7"/>
      <c r="N225" s="7"/>
      <c r="O225" s="7"/>
      <c r="P225" s="7"/>
      <c r="Q225" s="7"/>
      <c r="R225" s="7"/>
      <c r="S225" s="7"/>
      <c r="T225" s="7"/>
    </row>
    <row r="226" spans="1:20" customFormat="1" ht="15" x14ac:dyDescent="0.25">
      <c r="A226" s="28"/>
      <c r="B226" s="7"/>
      <c r="C226" s="7"/>
      <c r="D226" s="66"/>
      <c r="E226" s="66"/>
      <c r="F226" s="67"/>
      <c r="G226" s="15"/>
      <c r="H226" s="14"/>
      <c r="I226" s="10"/>
      <c r="J226" s="11"/>
      <c r="K226" s="7"/>
      <c r="L226" s="7"/>
      <c r="M226" s="7"/>
      <c r="N226" s="7"/>
      <c r="O226" s="7"/>
      <c r="P226" s="7"/>
      <c r="Q226" s="7"/>
      <c r="R226" s="7"/>
      <c r="S226" s="7"/>
      <c r="T226" s="7"/>
    </row>
    <row r="227" spans="1:20" customFormat="1" ht="15" x14ac:dyDescent="0.25">
      <c r="A227" s="28"/>
      <c r="B227" s="7"/>
      <c r="C227" s="7"/>
      <c r="D227" s="66"/>
      <c r="E227" s="66"/>
      <c r="F227" s="67"/>
      <c r="G227" s="113"/>
      <c r="H227" s="113"/>
      <c r="I227" s="113"/>
      <c r="J227" s="11"/>
      <c r="K227" s="7"/>
      <c r="L227" s="7"/>
      <c r="M227" s="7"/>
      <c r="N227" s="7"/>
      <c r="O227" s="7"/>
      <c r="P227" s="7"/>
      <c r="Q227" s="7"/>
      <c r="R227" s="7"/>
      <c r="S227" s="7"/>
      <c r="T227" s="7"/>
    </row>
    <row r="228" spans="1:20" customFormat="1" ht="15" x14ac:dyDescent="0.25">
      <c r="A228" s="28"/>
      <c r="B228" s="7"/>
      <c r="C228" s="7"/>
      <c r="D228" s="66"/>
      <c r="E228" s="66"/>
      <c r="F228" s="67"/>
      <c r="G228" s="14"/>
      <c r="H228" s="14"/>
      <c r="I228" s="10"/>
      <c r="J228" s="11"/>
      <c r="K228" s="7"/>
      <c r="L228" s="7"/>
      <c r="M228" s="7"/>
      <c r="N228" s="7"/>
      <c r="O228" s="7"/>
      <c r="P228" s="7"/>
      <c r="Q228" s="7"/>
      <c r="R228" s="7"/>
      <c r="S228" s="7"/>
      <c r="T228" s="7"/>
    </row>
    <row r="229" spans="1:20" customFormat="1" ht="15" x14ac:dyDescent="0.25">
      <c r="A229" s="28"/>
      <c r="B229" s="7"/>
      <c r="C229" s="7"/>
      <c r="D229" s="66"/>
      <c r="E229" s="66"/>
      <c r="F229" s="67"/>
      <c r="G229" s="14"/>
      <c r="H229" s="14"/>
      <c r="I229" s="10"/>
      <c r="J229" s="11"/>
      <c r="K229" s="7"/>
      <c r="L229" s="7"/>
      <c r="M229" s="7"/>
      <c r="N229" s="7"/>
      <c r="O229" s="7"/>
      <c r="P229" s="7"/>
      <c r="Q229" s="7"/>
      <c r="R229" s="7"/>
      <c r="S229" s="7"/>
      <c r="T229" s="7"/>
    </row>
    <row r="230" spans="1:20" customFormat="1" ht="15" x14ac:dyDescent="0.25">
      <c r="A230" s="28"/>
      <c r="B230" s="7"/>
      <c r="C230" s="7"/>
      <c r="D230" s="66"/>
      <c r="E230" s="66"/>
      <c r="F230" s="67"/>
      <c r="G230" s="14"/>
      <c r="H230" s="14"/>
      <c r="I230" s="10"/>
      <c r="J230" s="11"/>
      <c r="K230" s="7"/>
      <c r="L230" s="7"/>
      <c r="M230" s="7"/>
      <c r="N230" s="7"/>
      <c r="O230" s="7"/>
      <c r="P230" s="7"/>
      <c r="Q230" s="7"/>
      <c r="R230" s="7"/>
      <c r="S230" s="7"/>
      <c r="T230" s="7"/>
    </row>
    <row r="231" spans="1:20" customFormat="1" ht="15" x14ac:dyDescent="0.25">
      <c r="A231" s="28"/>
      <c r="B231" s="7"/>
      <c r="C231" s="7"/>
      <c r="D231" s="66"/>
      <c r="E231" s="66"/>
      <c r="F231" s="67"/>
      <c r="G231" s="14"/>
      <c r="H231" s="14"/>
      <c r="I231" s="10"/>
      <c r="J231" s="11"/>
      <c r="K231" s="7"/>
      <c r="L231" s="7"/>
      <c r="M231" s="7"/>
      <c r="N231" s="7"/>
      <c r="O231" s="7"/>
      <c r="P231" s="7"/>
      <c r="Q231" s="7"/>
      <c r="R231" s="7"/>
      <c r="S231" s="7"/>
      <c r="T231" s="7"/>
    </row>
    <row r="232" spans="1:20" customFormat="1" ht="15" x14ac:dyDescent="0.25">
      <c r="A232" s="28"/>
      <c r="B232" s="7"/>
      <c r="C232" s="7"/>
      <c r="D232" s="66"/>
      <c r="E232" s="66"/>
      <c r="F232" s="67"/>
      <c r="G232" s="14"/>
      <c r="H232" s="14"/>
      <c r="I232" s="10"/>
      <c r="J232" s="11"/>
      <c r="K232" s="7"/>
      <c r="L232" s="7"/>
      <c r="M232" s="7"/>
      <c r="N232" s="7"/>
      <c r="O232" s="7"/>
      <c r="P232" s="7"/>
      <c r="Q232" s="7"/>
      <c r="R232" s="7"/>
      <c r="S232" s="7"/>
      <c r="T232" s="7"/>
    </row>
    <row r="233" spans="1:20" customFormat="1" ht="15" x14ac:dyDescent="0.25">
      <c r="A233" s="28"/>
      <c r="B233" s="7"/>
      <c r="C233" s="7"/>
      <c r="D233" s="66"/>
      <c r="E233" s="66"/>
      <c r="F233" s="67"/>
      <c r="G233" s="113"/>
      <c r="H233" s="113"/>
      <c r="I233" s="113"/>
      <c r="J233" s="11"/>
      <c r="K233" s="7"/>
      <c r="L233" s="7"/>
      <c r="M233" s="7"/>
      <c r="N233" s="7"/>
      <c r="O233" s="7"/>
      <c r="P233" s="7"/>
      <c r="Q233" s="7"/>
      <c r="R233" s="7"/>
      <c r="S233" s="7"/>
      <c r="T233" s="7"/>
    </row>
  </sheetData>
  <mergeCells count="3">
    <mergeCell ref="Q19:R19"/>
    <mergeCell ref="G227:I227"/>
    <mergeCell ref="G233:I233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Vrtnarska_dela</vt:lpstr>
      <vt:lpstr>Predračun</vt:lpstr>
      <vt:lpstr>Predračun!Področje_tiskanja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Pavlič</dc:creator>
  <cp:lastModifiedBy>petraBudja</cp:lastModifiedBy>
  <cp:lastPrinted>2017-12-13T07:57:58Z</cp:lastPrinted>
  <dcterms:created xsi:type="dcterms:W3CDTF">2015-11-26T09:02:40Z</dcterms:created>
  <dcterms:modified xsi:type="dcterms:W3CDTF">2017-12-13T07:59:16Z</dcterms:modified>
</cp:coreProperties>
</file>